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dreas Reisenegger\Documents\UMCE\Coordinación investigación\Faculty positions\Instalación en la Academia\"/>
    </mc:Choice>
  </mc:AlternateContent>
  <xr:revisionPtr revIDLastSave="0" documentId="8_{A76738FB-C885-45EA-B055-FBD331082FDB}" xr6:coauthVersionLast="47" xr6:coauthVersionMax="47" xr10:uidLastSave="{00000000-0000-0000-0000-000000000000}"/>
  <bookViews>
    <workbookView xWindow="180" yWindow="760" windowWidth="19020" windowHeight="9940" tabRatio="684" activeTab="4" xr2:uid="{00000000-000D-0000-FFFF-FFFF00000000}"/>
  </bookViews>
  <sheets>
    <sheet name="RESUMEN " sheetId="2" r:id="rId1"/>
    <sheet name="GASTO EN PERSONAL" sheetId="1" r:id="rId2"/>
    <sheet name="INFRAESTRUCTURA Y MOBILIARIO" sheetId="5" r:id="rId3"/>
    <sheet name="EQUIPAMIENTO" sheetId="8" r:id="rId4"/>
    <sheet name="GASTOS DE OPERACIÓN" sheetId="6" r:id="rId5"/>
  </sheets>
  <definedNames>
    <definedName name="_xlnm._FilterDatabase" localSheetId="1" hidden="1">'GASTO EN PERSONAL'!$A$17:$F$19</definedName>
    <definedName name="_xlnm._FilterDatabase" localSheetId="2" hidden="1">'INFRAESTRUCTURA Y MOBILIARIO'!$A$2:$G$22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8" l="1"/>
  <c r="K11" i="2" s="1"/>
  <c r="J24" i="8"/>
  <c r="L11" i="2" s="1"/>
  <c r="H24" i="8"/>
  <c r="J11" i="2" s="1"/>
  <c r="I31" i="6"/>
  <c r="K12" i="2" s="1"/>
  <c r="J31" i="6"/>
  <c r="L12" i="2" s="1"/>
  <c r="H31" i="6"/>
  <c r="J12" i="2" s="1"/>
  <c r="L9" i="2"/>
  <c r="K9" i="2"/>
  <c r="J9" i="2"/>
  <c r="N9" i="2" s="1"/>
  <c r="I12" i="2" l="1"/>
  <c r="I9" i="2"/>
  <c r="I11" i="2"/>
  <c r="L13" i="2"/>
  <c r="K13" i="2"/>
  <c r="G22" i="8" l="1"/>
  <c r="L22" i="8" s="1"/>
  <c r="G21" i="8"/>
  <c r="L21" i="8" s="1"/>
  <c r="G20" i="8"/>
  <c r="L20" i="8" s="1"/>
  <c r="G19" i="8"/>
  <c r="L19" i="8" s="1"/>
  <c r="G18" i="8"/>
  <c r="L18" i="8" s="1"/>
  <c r="G17" i="8"/>
  <c r="L17" i="8" s="1"/>
  <c r="G16" i="8"/>
  <c r="L16" i="8" s="1"/>
  <c r="G15" i="8"/>
  <c r="L15" i="8" s="1"/>
  <c r="G14" i="8"/>
  <c r="L14" i="8" s="1"/>
  <c r="G13" i="8"/>
  <c r="L13" i="8" s="1"/>
  <c r="G12" i="8"/>
  <c r="L12" i="8" s="1"/>
  <c r="G11" i="8"/>
  <c r="L11" i="8" s="1"/>
  <c r="G10" i="8"/>
  <c r="L10" i="8" s="1"/>
  <c r="G9" i="8"/>
  <c r="L9" i="8" s="1"/>
  <c r="G24" i="8" l="1"/>
  <c r="F19" i="1"/>
  <c r="G29" i="6" l="1"/>
  <c r="L29" i="6" s="1"/>
  <c r="G28" i="6"/>
  <c r="L28" i="6" s="1"/>
  <c r="G27" i="6"/>
  <c r="L27" i="6" s="1"/>
  <c r="G26" i="6"/>
  <c r="L26" i="6" s="1"/>
  <c r="G25" i="6"/>
  <c r="L25" i="6" s="1"/>
  <c r="G24" i="6"/>
  <c r="L24" i="6" s="1"/>
  <c r="G23" i="6"/>
  <c r="L23" i="6" s="1"/>
  <c r="G22" i="6"/>
  <c r="L22" i="6" s="1"/>
  <c r="G21" i="6"/>
  <c r="L21" i="6" s="1"/>
  <c r="G20" i="6"/>
  <c r="L20" i="6" s="1"/>
  <c r="G19" i="6"/>
  <c r="L19" i="6" s="1"/>
  <c r="G18" i="6"/>
  <c r="L18" i="6" s="1"/>
  <c r="G17" i="6"/>
  <c r="L17" i="6" s="1"/>
  <c r="G16" i="6"/>
  <c r="L16" i="6" s="1"/>
  <c r="G15" i="6"/>
  <c r="L15" i="6" s="1"/>
  <c r="G14" i="6"/>
  <c r="L14" i="6" s="1"/>
  <c r="G13" i="6"/>
  <c r="L13" i="6" s="1"/>
  <c r="G12" i="6"/>
  <c r="L12" i="6" s="1"/>
  <c r="G11" i="6"/>
  <c r="L11" i="6" s="1"/>
  <c r="G10" i="6"/>
  <c r="L10" i="6" s="1"/>
  <c r="G9" i="6"/>
  <c r="L9" i="6" s="1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31" i="6" l="1"/>
  <c r="G24" i="5"/>
  <c r="J10" i="2" s="1"/>
  <c r="I10" i="2" l="1"/>
  <c r="I13" i="2" s="1"/>
  <c r="N13" i="2" s="1"/>
  <c r="J13" i="2"/>
  <c r="N8" i="2" s="1"/>
  <c r="N10" i="2" s="1"/>
</calcChain>
</file>

<file path=xl/sharedStrings.xml><?xml version="1.0" encoding="utf-8"?>
<sst xmlns="http://schemas.openxmlformats.org/spreadsheetml/2006/main" count="96" uniqueCount="68">
  <si>
    <t>GASTO EN PERSONAL</t>
  </si>
  <si>
    <t>GASTOS DE OPERACIÓN</t>
  </si>
  <si>
    <t>Total Gastos de Operación</t>
  </si>
  <si>
    <t>ITEM</t>
  </si>
  <si>
    <t>Descripción del gasto</t>
  </si>
  <si>
    <t>Unidad de Medida</t>
  </si>
  <si>
    <t>Valor unitario $</t>
  </si>
  <si>
    <t>Cantidad</t>
  </si>
  <si>
    <t>MATERIALES</t>
  </si>
  <si>
    <t>CAPACITACIONES</t>
  </si>
  <si>
    <t>PUBLICACIONES</t>
  </si>
  <si>
    <t>GASTOS EN DIFUSIÓN</t>
  </si>
  <si>
    <t>SOFTWARES</t>
  </si>
  <si>
    <t>GASTOS BÁSICOS</t>
  </si>
  <si>
    <t>SERVICIOS VARIOS</t>
  </si>
  <si>
    <t>ATENCIÓN REUNIONES</t>
  </si>
  <si>
    <t>GASTOS DE ADMINISTRACIÓN</t>
  </si>
  <si>
    <t>INSCRIPCIÓN SEMINARIOS, CONGRESOS, TALLERES, ETC.</t>
  </si>
  <si>
    <t>MATERIAL BIBLIOGRÁFICO Y SUSCRIPCIONES</t>
  </si>
  <si>
    <t>COSTO DE PRODUCCIóN</t>
  </si>
  <si>
    <t>PROPIEDAD INTELECTUAL E INDUSTRIAL</t>
  </si>
  <si>
    <t>CONSULTORÍAS Y ASESORÍAS</t>
  </si>
  <si>
    <t>COSTO DE GARANTÍAS, BOLETAS, PÓLIZAS Y PAGARES</t>
  </si>
  <si>
    <t>VIÁTICOS</t>
  </si>
  <si>
    <t xml:space="preserve">PASAJES AÉREOS </t>
  </si>
  <si>
    <t>MOVILIZACION Y TRASLADOS</t>
  </si>
  <si>
    <t>OTROS GASTOS DE OPERACIÓN</t>
  </si>
  <si>
    <t>RESUMEN PRESUPUESTO ANID</t>
  </si>
  <si>
    <t>TOTAL SOLICITADO A ANID</t>
  </si>
  <si>
    <t>DETALLE PRESUPUESTO ANID</t>
  </si>
  <si>
    <t>INFRAESTRUCTURA Y MOBILIARIO</t>
  </si>
  <si>
    <t>Total Gasto en Infraestructura y Mobiliario</t>
  </si>
  <si>
    <t>MOBILIARIO</t>
  </si>
  <si>
    <t>* Durante el primer año de ejecución, se podrá utilizar hasta un 20% de los recursos transferidos en la primera cuota (descontando la remuneración) en este ítem</t>
  </si>
  <si>
    <t>ACONDICIONAMIENTO DE ESPACIOS FÍSICOS</t>
  </si>
  <si>
    <t>Subítem (Seleccionar)</t>
  </si>
  <si>
    <t>EQUIPAMIENTO</t>
  </si>
  <si>
    <t>NACIONALES</t>
  </si>
  <si>
    <t>IMPORTADOS</t>
  </si>
  <si>
    <t>ACCESORIOS EQUIPO</t>
  </si>
  <si>
    <t>TRASLADOS, SEGUROS TRASLADO, DESADUANAJE E IVA DE EQUIPO</t>
  </si>
  <si>
    <t>ADECUACIÓN ESPACIO PARA EQUIPO</t>
  </si>
  <si>
    <t>INSTALACIÓN Y PUESTA EN MARCHA DE EQUIPO</t>
  </si>
  <si>
    <t>MANTENCIÓN, GARANTÍAS Y SEGUROS DE EQUIPO</t>
  </si>
  <si>
    <t>REPARACIÓN Y ARRIENDO DE EQUIPAMIENTO</t>
  </si>
  <si>
    <t xml:space="preserve">Justificación </t>
  </si>
  <si>
    <t>Año 1 ($)</t>
  </si>
  <si>
    <t>Año 2 ($)</t>
  </si>
  <si>
    <t>Año 3 ($)</t>
  </si>
  <si>
    <t>Monto final ANID ($)</t>
  </si>
  <si>
    <t>Justificación</t>
  </si>
  <si>
    <t>Total Gasto en Equipamiento</t>
  </si>
  <si>
    <t>Distribución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</si>
  <si>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El máximo financiable en este ítem es de $2.500.000 bruto por mes </t>
    </r>
  </si>
  <si>
    <t>Nombre completo del/de la Académico/a</t>
  </si>
  <si>
    <t>AÑO 1</t>
  </si>
  <si>
    <t>AÑO 2</t>
  </si>
  <si>
    <t>AÑO 3</t>
  </si>
  <si>
    <t>* Sólo puede incluir en este ítem la remuneración bruta del/de la académico/a a incorporar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</si>
  <si>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Este ítem no permite financiar remuneraciones. </t>
    </r>
  </si>
  <si>
    <t>* No se puede financiar publicaciones durante el primer año</t>
  </si>
  <si>
    <t>MONTO TOTAL</t>
  </si>
  <si>
    <t>* ESTA HOJA SE AUTOCOMPLETA A MEDIDA QUE SE VAN INGRESANDO MONTOS EN LAS HOJAS CORESPONDIENTES A CADA ÍTEM FINANCIABLE</t>
  </si>
  <si>
    <t>El monto total solicitado a ANID no puede superar los $182.000.000.-</t>
  </si>
  <si>
    <t>Monto final ANID ($)
Sólo para el primer año</t>
  </si>
  <si>
    <t xml:space="preserve">* El máximo financiable en este ítem es de $2.500.000 bruto por mes </t>
  </si>
  <si>
    <t>*En este ítem, se podrá utilizar durante el 1er año hasta un 20% de la 1° cuota (descontando la remuneración)</t>
  </si>
  <si>
    <t>* SIGA LAS RECOMENDACIONES ESTABLECIDAS EN LA HOJA GASTO EN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</si>
</sst>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_ ;_ &quot;$&quot;* \-#,##0_ ;_ &quot;$&quot;* &quot;-&quot;_ ;_ @_ "/>
    <numFmt numFmtId="165" formatCode="_ * #,##0_ ;_ * \-#,##0_ ;_ * &quot;-&quot;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2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7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55">
    <xf numFmtId="0" fontId="0" fillId="0" borderId="0" xfId="0"/>
    <xf numFmtId="10" fontId="0" fillId="0" borderId="0" xfId="2" applyNumberFormat="1" applyFont="1"/>
    <xf numFmtId="0" fontId="6" fillId="0" borderId="0" xfId="0" applyFont="1"/>
    <xf numFmtId="0" fontId="8" fillId="0" borderId="0" xfId="0" applyFont="1"/>
    <xf numFmtId="164" fontId="8" fillId="0" borderId="0" xfId="1" applyFont="1"/>
    <xf numFmtId="0" fontId="7" fillId="0" borderId="0" xfId="0" applyFont="1"/>
    <xf numFmtId="165" fontId="0" fillId="0" borderId="0" xfId="4" applyFont="1"/>
    <xf numFmtId="9" fontId="0" fillId="0" borderId="0" xfId="2" applyFont="1"/>
    <xf numFmtId="0" fontId="9" fillId="0" borderId="0" xfId="3" applyFont="1"/>
    <xf numFmtId="0" fontId="10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0" borderId="0" xfId="1" applyNumberFormat="1" applyFont="1" applyBorder="1"/>
    <xf numFmtId="164" fontId="1" fillId="0" borderId="0" xfId="1" applyFont="1" applyBorder="1"/>
    <xf numFmtId="0" fontId="14" fillId="0" borderId="0" xfId="3" applyFont="1"/>
    <xf numFmtId="0" fontId="15" fillId="0" borderId="0" xfId="0" applyFont="1"/>
    <xf numFmtId="0" fontId="16" fillId="0" borderId="0" xfId="0" applyFont="1"/>
    <xf numFmtId="164" fontId="16" fillId="0" borderId="0" xfId="1" applyFont="1"/>
    <xf numFmtId="0" fontId="15" fillId="0" borderId="0" xfId="0" applyFont="1" applyBorder="1"/>
    <xf numFmtId="0" fontId="15" fillId="0" borderId="0" xfId="1" applyNumberFormat="1" applyFont="1" applyBorder="1"/>
    <xf numFmtId="164" fontId="15" fillId="0" borderId="0" xfId="1" applyFont="1" applyBorder="1"/>
    <xf numFmtId="0" fontId="17" fillId="0" borderId="0" xfId="0" applyFont="1"/>
    <xf numFmtId="0" fontId="0" fillId="0" borderId="0" xfId="0" applyFont="1"/>
    <xf numFmtId="0" fontId="10" fillId="0" borderId="0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164" fontId="1" fillId="5" borderId="11" xfId="1" applyFont="1" applyFill="1" applyBorder="1"/>
    <xf numFmtId="0" fontId="19" fillId="0" borderId="0" xfId="3" applyFont="1"/>
    <xf numFmtId="164" fontId="1" fillId="5" borderId="21" xfId="1" applyFont="1" applyFill="1" applyBorder="1"/>
    <xf numFmtId="164" fontId="1" fillId="5" borderId="22" xfId="1" applyFont="1" applyFill="1" applyBorder="1"/>
    <xf numFmtId="164" fontId="1" fillId="5" borderId="20" xfId="1" applyFont="1" applyFill="1" applyBorder="1"/>
    <xf numFmtId="0" fontId="23" fillId="0" borderId="0" xfId="0" applyFont="1"/>
    <xf numFmtId="0" fontId="2" fillId="0" borderId="0" xfId="0" applyFont="1"/>
    <xf numFmtId="0" fontId="22" fillId="0" borderId="0" xfId="0" applyFont="1"/>
    <xf numFmtId="0" fontId="18" fillId="2" borderId="2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6" fillId="5" borderId="2" xfId="0" applyFont="1" applyFill="1" applyBorder="1" applyAlignment="1">
      <alignment horizontal="left"/>
    </xf>
    <xf numFmtId="164" fontId="13" fillId="5" borderId="3" xfId="1" applyFont="1" applyFill="1" applyBorder="1"/>
    <xf numFmtId="0" fontId="21" fillId="0" borderId="0" xfId="0" applyFont="1"/>
    <xf numFmtId="0" fontId="27" fillId="0" borderId="0" xfId="3" applyFont="1"/>
    <xf numFmtId="0" fontId="28" fillId="0" borderId="0" xfId="0" applyFont="1"/>
    <xf numFmtId="164" fontId="1" fillId="5" borderId="14" xfId="1" applyFont="1" applyFill="1" applyBorder="1"/>
    <xf numFmtId="164" fontId="13" fillId="5" borderId="2" xfId="1" applyFont="1" applyFill="1" applyBorder="1"/>
    <xf numFmtId="164" fontId="13" fillId="5" borderId="31" xfId="1" applyFont="1" applyFill="1" applyBorder="1"/>
    <xf numFmtId="164" fontId="13" fillId="5" borderId="3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164" fontId="0" fillId="5" borderId="11" xfId="1" applyFont="1" applyFill="1" applyBorder="1"/>
    <xf numFmtId="164" fontId="0" fillId="5" borderId="14" xfId="1" applyFont="1" applyFill="1" applyBorder="1"/>
    <xf numFmtId="164" fontId="3" fillId="6" borderId="14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29" fillId="0" borderId="11" xfId="0" applyFont="1" applyBorder="1" applyAlignment="1">
      <alignment vertical="center" wrapText="1"/>
    </xf>
    <xf numFmtId="0" fontId="3" fillId="0" borderId="0" xfId="0" applyFont="1" applyBorder="1"/>
    <xf numFmtId="10" fontId="0" fillId="0" borderId="11" xfId="2" applyNumberFormat="1" applyFont="1" applyBorder="1" applyAlignment="1">
      <alignment horizontal="center" vertical="center" wrapText="1"/>
    </xf>
    <xf numFmtId="164" fontId="0" fillId="0" borderId="0" xfId="1" applyFont="1"/>
    <xf numFmtId="164" fontId="0" fillId="0" borderId="0" xfId="0" applyNumberFormat="1" applyFont="1"/>
    <xf numFmtId="0" fontId="3" fillId="2" borderId="1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vertical="center"/>
    </xf>
    <xf numFmtId="164" fontId="21" fillId="4" borderId="11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1" fillId="4" borderId="11" xfId="0" applyNumberFormat="1" applyFont="1" applyFill="1" applyBorder="1" applyAlignment="1">
      <alignment horizontal="left" vertical="center"/>
    </xf>
    <xf numFmtId="164" fontId="21" fillId="4" borderId="12" xfId="0" applyNumberFormat="1" applyFont="1" applyFill="1" applyBorder="1" applyAlignment="1">
      <alignment horizontal="left" vertical="center"/>
    </xf>
    <xf numFmtId="164" fontId="6" fillId="0" borderId="0" xfId="0" applyNumberFormat="1" applyFont="1"/>
    <xf numFmtId="0" fontId="8" fillId="0" borderId="25" xfId="0" applyFont="1" applyBorder="1" applyAlignment="1" applyProtection="1">
      <alignment horizontal="left" vertical="center"/>
      <protection locked="0"/>
    </xf>
    <xf numFmtId="164" fontId="8" fillId="0" borderId="26" xfId="1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7" xfId="1" applyNumberFormat="1" applyFont="1" applyBorder="1" applyProtection="1">
      <protection locked="0"/>
    </xf>
    <xf numFmtId="164" fontId="1" fillId="0" borderId="17" xfId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1" applyNumberFormat="1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4" xfId="1" applyNumberFormat="1" applyFont="1" applyBorder="1" applyProtection="1">
      <protection locked="0"/>
    </xf>
    <xf numFmtId="0" fontId="8" fillId="0" borderId="24" xfId="0" applyFont="1" applyBorder="1" applyAlignment="1" applyProtection="1">
      <alignment wrapText="1"/>
      <protection locked="0"/>
    </xf>
    <xf numFmtId="0" fontId="0" fillId="0" borderId="5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1" xfId="1" applyNumberFormat="1" applyFont="1" applyBorder="1" applyProtection="1">
      <protection locked="0"/>
    </xf>
    <xf numFmtId="164" fontId="0" fillId="0" borderId="11" xfId="1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4" xfId="1" applyNumberFormat="1" applyFont="1" applyBorder="1" applyProtection="1">
      <protection locked="0"/>
    </xf>
    <xf numFmtId="164" fontId="0" fillId="0" borderId="11" xfId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/>
      <protection locked="0"/>
    </xf>
    <xf numFmtId="164" fontId="1" fillId="0" borderId="11" xfId="1" applyFont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1" applyNumberFormat="1" applyFont="1" applyBorder="1" applyAlignment="1" applyProtection="1">
      <alignment horizontal="center" vertical="center"/>
      <protection locked="0"/>
    </xf>
    <xf numFmtId="164" fontId="1" fillId="0" borderId="21" xfId="1" applyFont="1" applyFill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164" fontId="1" fillId="0" borderId="26" xfId="1" applyFont="1" applyBorder="1" applyProtection="1">
      <protection locked="0"/>
    </xf>
    <xf numFmtId="0" fontId="8" fillId="0" borderId="32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164" fontId="0" fillId="0" borderId="14" xfId="1" applyFont="1" applyBorder="1" applyProtection="1">
      <protection locked="0"/>
    </xf>
    <xf numFmtId="164" fontId="0" fillId="0" borderId="14" xfId="1" applyFont="1" applyFill="1" applyBorder="1" applyProtection="1">
      <protection locked="0"/>
    </xf>
    <xf numFmtId="0" fontId="8" fillId="0" borderId="15" xfId="0" applyFont="1" applyBorder="1" applyAlignment="1" applyProtection="1">
      <alignment wrapText="1"/>
      <protection locked="0"/>
    </xf>
    <xf numFmtId="164" fontId="1" fillId="0" borderId="14" xfId="1" applyFont="1" applyBorder="1" applyProtection="1">
      <protection locked="0"/>
    </xf>
    <xf numFmtId="164" fontId="1" fillId="0" borderId="22" xfId="1" applyFont="1" applyFill="1" applyBorder="1" applyProtection="1"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left" vertical="center" wrapText="1"/>
    </xf>
    <xf numFmtId="0" fontId="18" fillId="6" borderId="14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/>
    </xf>
    <xf numFmtId="0" fontId="26" fillId="5" borderId="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</cellXfs>
  <cellStyles count="5">
    <cellStyle name="Comma [0]" xfId="4" builtinId="6"/>
    <cellStyle name="Currency [0]" xfId="1" builtinId="7"/>
    <cellStyle name="Hyperlink" xfId="3" builtinId="8"/>
    <cellStyle name="Normal" xfId="0" builtinId="0"/>
    <cellStyle name="Percent" xfId="2" builtinId="5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numFmt numFmtId="0" formatCode="General"/>
      <fill>
        <patternFill patternType="solid"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</xdr:rowOff>
    </xdr:from>
    <xdr:to>
      <xdr:col>7</xdr:col>
      <xdr:colOff>21166</xdr:colOff>
      <xdr:row>10</xdr:row>
      <xdr:rowOff>158750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3250" y="209549"/>
          <a:ext cx="13811249" cy="185420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8100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600" b="1" baseline="0">
              <a:solidFill>
                <a:schemeClr val="tx1">
                  <a:lumMod val="95000"/>
                  <a:lumOff val="5000"/>
                </a:schemeClr>
              </a:solidFill>
            </a:rPr>
            <a:t>RECOMENDACIONES AL POSTULANTE</a:t>
          </a:r>
        </a:p>
        <a:p>
          <a:pPr algn="ctr"/>
          <a:endParaRPr lang="es-CL" sz="1600" b="1" baseline="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just"/>
          <a:r>
            <a:rPr lang="es-CL" sz="1200" b="0" baseline="0"/>
            <a:t>- </a:t>
          </a:r>
          <a:r>
            <a:rPr lang="es-CL" sz="1200" baseline="0">
              <a:latin typeface="+mn-lt"/>
            </a:rPr>
            <a:t>Para el correcto llenado de este formulario considere el </a:t>
          </a:r>
          <a:r>
            <a:rPr lang="es-CL" sz="1200" b="1" i="1" baseline="0">
              <a:latin typeface="+mn-lt"/>
            </a:rPr>
            <a:t>Instructivo General de Rendición de cuentas y sus anexos </a:t>
          </a:r>
          <a:r>
            <a:rPr lang="es-CL" sz="1200" b="0" i="1" baseline="0">
              <a:latin typeface="+mn-lt"/>
            </a:rPr>
            <a:t>junto con </a:t>
          </a:r>
          <a:r>
            <a:rPr lang="es-CL" sz="1200" baseline="0">
              <a:latin typeface="+mn-lt"/>
            </a:rPr>
            <a:t>las </a:t>
          </a:r>
          <a:r>
            <a:rPr lang="es-CL" sz="1200" b="1" i="1" baseline="0">
              <a:latin typeface="+mn-lt"/>
            </a:rPr>
            <a:t>bases concursales del presente concurso</a:t>
          </a:r>
          <a:r>
            <a:rPr lang="es-CL" sz="1200" baseline="0">
              <a:latin typeface="+mn-lt"/>
            </a:rPr>
            <a:t>.</a:t>
          </a:r>
        </a:p>
        <a:p>
          <a:pPr algn="just"/>
          <a:r>
            <a:rPr lang="es-CL" sz="1200" b="0" baseline="0">
              <a:latin typeface="+mn-lt"/>
            </a:rPr>
            <a:t>- No puede modificar el formato establecido.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CL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sólo</a:t>
          </a:r>
          <a:r>
            <a:rPr lang="es-CL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casillas en blanco</a:t>
          </a: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Revise las restricciones que presenta este concurso.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Fundamente y justifque cómo se estima utilizar el presupuesto en función de la propuesta de instalación para cada uno de los gastos en cada ítem de financiamiento.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O22"/>
  <sheetViews>
    <sheetView showWhiteSpace="0" topLeftCell="A4" zoomScale="90" zoomScaleNormal="90" workbookViewId="0">
      <selection activeCell="C5" sqref="C5:L6"/>
    </sheetView>
  </sheetViews>
  <sheetFormatPr defaultColWidth="11.453125" defaultRowHeight="14.5" x14ac:dyDescent="0.35"/>
  <cols>
    <col min="1" max="1" width="11.453125" style="30"/>
    <col min="2" max="2" width="3.26953125" style="30" customWidth="1"/>
    <col min="3" max="3" width="4.453125" style="30" customWidth="1"/>
    <col min="4" max="4" width="5.453125" style="30" customWidth="1"/>
    <col min="5" max="5" width="4.81640625" style="30" customWidth="1"/>
    <col min="6" max="6" width="6.1796875" style="30" customWidth="1"/>
    <col min="7" max="7" width="4.26953125" style="30" customWidth="1"/>
    <col min="8" max="8" width="7.7265625" style="30" customWidth="1"/>
    <col min="9" max="9" width="17.81640625" style="30" customWidth="1"/>
    <col min="10" max="10" width="18.54296875" style="30" customWidth="1"/>
    <col min="11" max="11" width="18.453125" style="30" customWidth="1"/>
    <col min="12" max="12" width="17.81640625" style="30" customWidth="1"/>
    <col min="13" max="13" width="7.26953125" style="30" customWidth="1"/>
    <col min="14" max="14" width="23.453125" style="30" customWidth="1"/>
    <col min="15" max="15" width="48.7265625" style="30" customWidth="1"/>
    <col min="16" max="16384" width="11.453125" style="30"/>
  </cols>
  <sheetData>
    <row r="2" spans="3:15" x14ac:dyDescent="0.35">
      <c r="C2" s="5" t="s">
        <v>62</v>
      </c>
    </row>
    <row r="3" spans="3:15" x14ac:dyDescent="0.35">
      <c r="C3" s="5" t="s">
        <v>67</v>
      </c>
    </row>
    <row r="4" spans="3:15" ht="17.25" customHeight="1" x14ac:dyDescent="0.35"/>
    <row r="5" spans="3:15" ht="15.75" customHeight="1" x14ac:dyDescent="0.35">
      <c r="C5" s="114" t="s">
        <v>27</v>
      </c>
      <c r="D5" s="114"/>
      <c r="E5" s="114"/>
      <c r="F5" s="114"/>
      <c r="G5" s="114"/>
      <c r="H5" s="114"/>
      <c r="I5" s="114"/>
      <c r="J5" s="114"/>
      <c r="K5" s="114"/>
      <c r="L5" s="114"/>
    </row>
    <row r="6" spans="3:15" x14ac:dyDescent="0.35"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3:15" ht="15" thickBot="1" x14ac:dyDescent="0.4"/>
    <row r="8" spans="3:15" ht="21.75" customHeight="1" x14ac:dyDescent="0.35">
      <c r="C8" s="119" t="s">
        <v>3</v>
      </c>
      <c r="D8" s="120"/>
      <c r="E8" s="120"/>
      <c r="F8" s="120"/>
      <c r="G8" s="120"/>
      <c r="H8" s="120"/>
      <c r="I8" s="66" t="s">
        <v>61</v>
      </c>
      <c r="J8" s="66" t="s">
        <v>55</v>
      </c>
      <c r="K8" s="66" t="s">
        <v>56</v>
      </c>
      <c r="L8" s="67" t="s">
        <v>57</v>
      </c>
      <c r="N8" s="74">
        <f>(J13-J9-J10)*0.2</f>
        <v>0</v>
      </c>
      <c r="O8" s="7"/>
    </row>
    <row r="9" spans="3:15" ht="39.75" customHeight="1" x14ac:dyDescent="0.35">
      <c r="C9" s="115" t="s">
        <v>0</v>
      </c>
      <c r="D9" s="116"/>
      <c r="E9" s="116"/>
      <c r="F9" s="116"/>
      <c r="G9" s="116"/>
      <c r="H9" s="116"/>
      <c r="I9" s="70">
        <f>SUM(J9:L9)</f>
        <v>0</v>
      </c>
      <c r="J9" s="70">
        <f>'GASTO EN PERSONAL'!C19</f>
        <v>0</v>
      </c>
      <c r="K9" s="70">
        <f>'GASTO EN PERSONAL'!D19</f>
        <v>0</v>
      </c>
      <c r="L9" s="71">
        <f>'GASTO EN PERSONAL'!E19</f>
        <v>0</v>
      </c>
      <c r="M9" s="1"/>
      <c r="N9" s="69" t="str">
        <f>IF(AND(J9&lt;=30000000,K9&lt;=30000000,L9&lt;=30000000),"Correcto","Monto supera el máximo")</f>
        <v>Correcto</v>
      </c>
      <c r="O9" s="68" t="s">
        <v>65</v>
      </c>
    </row>
    <row r="10" spans="3:15" ht="46.5" customHeight="1" x14ac:dyDescent="0.35">
      <c r="C10" s="115" t="s">
        <v>30</v>
      </c>
      <c r="D10" s="116"/>
      <c r="E10" s="116"/>
      <c r="F10" s="116"/>
      <c r="G10" s="116"/>
      <c r="H10" s="116"/>
      <c r="I10" s="70">
        <f t="shared" ref="I10:I12" si="0">SUM(J10:L10)</f>
        <v>0</v>
      </c>
      <c r="J10" s="72">
        <f>'INFRAESTRUCTURA Y MOBILIARIO'!G24</f>
        <v>0</v>
      </c>
      <c r="K10" s="72"/>
      <c r="L10" s="73"/>
      <c r="N10" s="69" t="str">
        <f>IF(J10&lt;=N8,"Correcto","Monto supera el máximo")</f>
        <v>Correcto</v>
      </c>
      <c r="O10" s="68" t="s">
        <v>66</v>
      </c>
    </row>
    <row r="11" spans="3:15" ht="44.25" customHeight="1" x14ac:dyDescent="0.35">
      <c r="C11" s="115" t="s">
        <v>36</v>
      </c>
      <c r="D11" s="116"/>
      <c r="E11" s="116"/>
      <c r="F11" s="116"/>
      <c r="G11" s="116"/>
      <c r="H11" s="116"/>
      <c r="I11" s="70">
        <f t="shared" si="0"/>
        <v>0</v>
      </c>
      <c r="J11" s="72">
        <f>EQUIPAMIENTO!H24</f>
        <v>0</v>
      </c>
      <c r="K11" s="72">
        <f>EQUIPAMIENTO!I24</f>
        <v>0</v>
      </c>
      <c r="L11" s="73">
        <f>EQUIPAMIENTO!J24</f>
        <v>0</v>
      </c>
    </row>
    <row r="12" spans="3:15" ht="41.25" customHeight="1" x14ac:dyDescent="0.35">
      <c r="C12" s="115" t="s">
        <v>1</v>
      </c>
      <c r="D12" s="116"/>
      <c r="E12" s="116"/>
      <c r="F12" s="116"/>
      <c r="G12" s="116"/>
      <c r="H12" s="116"/>
      <c r="I12" s="70">
        <f t="shared" si="0"/>
        <v>0</v>
      </c>
      <c r="J12" s="70">
        <f>'GASTOS DE OPERACIÓN'!H31</f>
        <v>0</v>
      </c>
      <c r="K12" s="70">
        <f>'GASTOS DE OPERACIÓN'!I31</f>
        <v>0</v>
      </c>
      <c r="L12" s="71">
        <f>'GASTOS DE OPERACIÓN'!J31</f>
        <v>0</v>
      </c>
      <c r="O12" s="61"/>
    </row>
    <row r="13" spans="3:15" ht="46.5" customHeight="1" thickBot="1" x14ac:dyDescent="0.4">
      <c r="C13" s="117" t="s">
        <v>28</v>
      </c>
      <c r="D13" s="118"/>
      <c r="E13" s="118"/>
      <c r="F13" s="118"/>
      <c r="G13" s="118"/>
      <c r="H13" s="118"/>
      <c r="I13" s="58">
        <f>SUM(I9:I12)</f>
        <v>0</v>
      </c>
      <c r="J13" s="58">
        <f>SUM(J9:J12)</f>
        <v>0</v>
      </c>
      <c r="K13" s="58">
        <f>SUM(K9:K12)</f>
        <v>0</v>
      </c>
      <c r="L13" s="58">
        <f>SUM(L9:L12)</f>
        <v>0</v>
      </c>
      <c r="N13" s="62" t="str">
        <f>IF(I13&lt;=182000000,"Correcto","Monto supera el máximo")</f>
        <v>Correcto</v>
      </c>
      <c r="O13" s="60" t="s">
        <v>63</v>
      </c>
    </row>
    <row r="15" spans="3:15" x14ac:dyDescent="0.35">
      <c r="N15" s="5"/>
      <c r="O15" s="5"/>
    </row>
    <row r="16" spans="3:15" x14ac:dyDescent="0.35">
      <c r="I16" s="6"/>
      <c r="J16" s="6"/>
      <c r="K16" s="6"/>
      <c r="L16" s="6"/>
      <c r="N16" s="5"/>
      <c r="O16" s="5"/>
    </row>
    <row r="17" spans="9:15" x14ac:dyDescent="0.35">
      <c r="I17" s="63"/>
      <c r="J17" s="63"/>
      <c r="N17" s="5"/>
      <c r="O17" s="5"/>
    </row>
    <row r="18" spans="9:15" x14ac:dyDescent="0.35">
      <c r="J18" s="64"/>
      <c r="N18" s="5"/>
      <c r="O18" s="5"/>
    </row>
    <row r="19" spans="9:15" x14ac:dyDescent="0.35">
      <c r="J19" s="63"/>
      <c r="N19" s="5"/>
      <c r="O19" s="5"/>
    </row>
    <row r="20" spans="9:15" x14ac:dyDescent="0.35">
      <c r="N20" s="5"/>
      <c r="O20" s="5"/>
    </row>
    <row r="21" spans="9:15" x14ac:dyDescent="0.35">
      <c r="N21" s="5"/>
      <c r="O21" s="5"/>
    </row>
    <row r="22" spans="9:15" x14ac:dyDescent="0.35">
      <c r="N22" s="5"/>
      <c r="O22" s="5"/>
    </row>
  </sheetData>
  <sheetProtection algorithmName="SHA-512" hashValue="921FxS0E5IVVN3T5tfR4aWOnfhUMcGjaaHi/jaYhCSBmgxbjE9e4n/L05YLRA1Fc0ibvrpqaN8fpRqEmRGBS5g==" saltValue="H1kQNzzvgVnBWfbUwyFyLw==" spinCount="100000" sheet="1" objects="1" scenarios="1" selectLockedCells="1"/>
  <mergeCells count="7">
    <mergeCell ref="C5:L6"/>
    <mergeCell ref="C12:H12"/>
    <mergeCell ref="C13:H13"/>
    <mergeCell ref="C11:H11"/>
    <mergeCell ref="C8:H8"/>
    <mergeCell ref="C9:H9"/>
    <mergeCell ref="C10:H10"/>
  </mergeCells>
  <conditionalFormatting sqref="N13">
    <cfRule type="cellIs" dxfId="9" priority="5" operator="equal">
      <formula>"Correcto"</formula>
    </cfRule>
    <cfRule type="cellIs" dxfId="8" priority="7" operator="equal">
      <formula>"Monto supera el máximo"</formula>
    </cfRule>
  </conditionalFormatting>
  <conditionalFormatting sqref="N10">
    <cfRule type="cellIs" dxfId="7" priority="3" operator="equal">
      <formula>"Monto supera el máximo"</formula>
    </cfRule>
    <cfRule type="cellIs" dxfId="6" priority="4" operator="equal">
      <formula>"correcto"</formula>
    </cfRule>
  </conditionalFormatting>
  <conditionalFormatting sqref="N9">
    <cfRule type="cellIs" dxfId="5" priority="1" operator="equal">
      <formula>"Monto supera el máximo"</formula>
    </cfRule>
    <cfRule type="cellIs" dxfId="4" priority="2" operator="equal">
      <formula>"Correcto"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opLeftCell="A7" zoomScale="90" zoomScaleNormal="90" workbookViewId="0">
      <selection activeCell="G19" sqref="G19"/>
    </sheetView>
  </sheetViews>
  <sheetFormatPr defaultColWidth="11.453125" defaultRowHeight="14.5" x14ac:dyDescent="0.35"/>
  <cols>
    <col min="1" max="1" width="4.1796875" style="3" customWidth="1"/>
    <col min="2" max="2" width="51.26953125" style="3" customWidth="1"/>
    <col min="3" max="3" width="22" style="3" customWidth="1"/>
    <col min="4" max="4" width="21.81640625" style="3" customWidth="1"/>
    <col min="5" max="5" width="24.26953125" style="3" customWidth="1"/>
    <col min="6" max="6" width="30.81640625" style="3" customWidth="1"/>
    <col min="7" max="7" width="48.81640625" style="3" customWidth="1"/>
    <col min="8" max="8" width="21.26953125" style="3" bestFit="1" customWidth="1"/>
    <col min="9" max="9" width="13.1796875" style="3" bestFit="1" customWidth="1"/>
    <col min="10" max="10" width="11.453125" style="3"/>
    <col min="11" max="11" width="2.54296875" style="3" customWidth="1"/>
    <col min="12" max="16384" width="11.453125" style="3"/>
  </cols>
  <sheetData>
    <row r="1" spans="1:12" x14ac:dyDescent="0.35">
      <c r="A1" s="8"/>
    </row>
    <row r="2" spans="1:12" x14ac:dyDescent="0.35">
      <c r="A2" s="8"/>
    </row>
    <row r="3" spans="1:12" x14ac:dyDescent="0.35">
      <c r="A3" s="8"/>
    </row>
    <row r="4" spans="1:12" x14ac:dyDescent="0.35">
      <c r="A4" s="8"/>
    </row>
    <row r="5" spans="1:12" x14ac:dyDescent="0.35">
      <c r="A5" s="8"/>
    </row>
    <row r="7" spans="1:12" x14ac:dyDescent="0.35">
      <c r="A7" s="9"/>
    </row>
    <row r="8" spans="1:12" x14ac:dyDescent="0.35">
      <c r="H8" s="10"/>
      <c r="I8" s="11"/>
      <c r="J8" s="11"/>
      <c r="K8" s="11"/>
      <c r="L8" s="12"/>
    </row>
    <row r="13" spans="1:12" ht="15" thickBot="1" x14ac:dyDescent="0.4"/>
    <row r="14" spans="1:12" ht="15" customHeight="1" x14ac:dyDescent="0.35">
      <c r="B14" s="125" t="s">
        <v>29</v>
      </c>
      <c r="C14" s="126"/>
      <c r="D14" s="126"/>
      <c r="E14" s="126"/>
      <c r="F14" s="126"/>
      <c r="G14" s="127"/>
      <c r="H14" s="13"/>
      <c r="I14" s="13"/>
    </row>
    <row r="15" spans="1:12" ht="15.75" customHeight="1" thickBot="1" x14ac:dyDescent="0.4">
      <c r="B15" s="128"/>
      <c r="C15" s="129"/>
      <c r="D15" s="129"/>
      <c r="E15" s="129"/>
      <c r="F15" s="129"/>
      <c r="G15" s="130"/>
      <c r="H15" s="13"/>
      <c r="I15" s="13"/>
    </row>
    <row r="16" spans="1:12" ht="7.5" customHeight="1" thickBot="1" x14ac:dyDescent="0.4">
      <c r="B16" s="121"/>
      <c r="C16" s="121"/>
      <c r="D16" s="121"/>
      <c r="E16" s="121"/>
      <c r="F16" s="121"/>
    </row>
    <row r="17" spans="2:9" ht="21.75" customHeight="1" thickBot="1" x14ac:dyDescent="0.4">
      <c r="B17" s="122" t="s">
        <v>0</v>
      </c>
      <c r="C17" s="123"/>
      <c r="D17" s="123"/>
      <c r="E17" s="123"/>
      <c r="F17" s="123"/>
      <c r="G17" s="124"/>
    </row>
    <row r="18" spans="2:9" s="40" customFormat="1" ht="27" customHeight="1" thickBot="1" x14ac:dyDescent="0.4">
      <c r="B18" s="41" t="s">
        <v>54</v>
      </c>
      <c r="C18" s="42" t="s">
        <v>46</v>
      </c>
      <c r="D18" s="42" t="s">
        <v>47</v>
      </c>
      <c r="E18" s="42" t="s">
        <v>48</v>
      </c>
      <c r="F18" s="43" t="s">
        <v>49</v>
      </c>
      <c r="G18" s="44" t="s">
        <v>45</v>
      </c>
      <c r="H18" s="45"/>
      <c r="I18" s="45"/>
    </row>
    <row r="19" spans="2:9" s="15" customFormat="1" ht="51.75" customHeight="1" thickBot="1" x14ac:dyDescent="0.4">
      <c r="B19" s="75"/>
      <c r="C19" s="76"/>
      <c r="D19" s="76"/>
      <c r="E19" s="76"/>
      <c r="F19" s="54">
        <f>+C19+D19+E19</f>
        <v>0</v>
      </c>
      <c r="G19" s="78"/>
      <c r="H19" s="16"/>
      <c r="I19" s="16"/>
    </row>
    <row r="20" spans="2:9" x14ac:dyDescent="0.35">
      <c r="C20" s="31"/>
      <c r="D20" s="31"/>
      <c r="E20" s="31"/>
      <c r="F20" s="31"/>
    </row>
    <row r="21" spans="2:9" ht="29" x14ac:dyDescent="0.35">
      <c r="B21" s="55" t="s">
        <v>53</v>
      </c>
      <c r="C21" s="31"/>
      <c r="D21" s="31"/>
      <c r="E21" s="31"/>
      <c r="F21" s="31"/>
    </row>
    <row r="22" spans="2:9" x14ac:dyDescent="0.35">
      <c r="B22" s="59" t="s">
        <v>58</v>
      </c>
      <c r="C22" s="14"/>
      <c r="D22" s="14"/>
      <c r="E22" s="14"/>
      <c r="F22" s="14"/>
    </row>
    <row r="23" spans="2:9" x14ac:dyDescent="0.35">
      <c r="B23" s="14"/>
      <c r="C23" s="14"/>
      <c r="D23" s="14"/>
      <c r="E23" s="14"/>
      <c r="F23" s="14"/>
    </row>
    <row r="24" spans="2:9" x14ac:dyDescent="0.35">
      <c r="B24" s="14"/>
      <c r="C24" s="14"/>
      <c r="D24" s="14"/>
      <c r="E24" s="14"/>
      <c r="F24" s="14"/>
    </row>
    <row r="25" spans="2:9" x14ac:dyDescent="0.35">
      <c r="B25" s="14"/>
      <c r="C25" s="14"/>
      <c r="D25" s="14"/>
      <c r="E25" s="14"/>
      <c r="F25" s="14"/>
    </row>
    <row r="26" spans="2:9" x14ac:dyDescent="0.35">
      <c r="B26" s="14"/>
      <c r="C26" s="14"/>
      <c r="D26" s="14"/>
      <c r="E26" s="14"/>
      <c r="F26" s="14"/>
    </row>
    <row r="27" spans="2:9" x14ac:dyDescent="0.35">
      <c r="B27" s="14"/>
      <c r="C27" s="14"/>
      <c r="D27" s="14"/>
      <c r="E27" s="14"/>
      <c r="F27" s="14"/>
    </row>
    <row r="28" spans="2:9" x14ac:dyDescent="0.35">
      <c r="B28" s="14"/>
      <c r="C28" s="14"/>
      <c r="D28" s="14"/>
      <c r="E28" s="14"/>
      <c r="F28" s="14"/>
    </row>
    <row r="29" spans="2:9" x14ac:dyDescent="0.35">
      <c r="B29" s="14"/>
      <c r="C29" s="14"/>
      <c r="D29" s="14"/>
      <c r="E29" s="14"/>
      <c r="F29" s="14"/>
    </row>
    <row r="30" spans="2:9" x14ac:dyDescent="0.35">
      <c r="B30" s="31"/>
      <c r="C30" s="31"/>
      <c r="D30" s="31"/>
      <c r="E30" s="31"/>
      <c r="F30" s="31"/>
    </row>
    <row r="31" spans="2:9" x14ac:dyDescent="0.35">
      <c r="B31" s="31"/>
      <c r="C31" s="31"/>
      <c r="D31" s="31"/>
      <c r="E31" s="31"/>
      <c r="F31" s="31"/>
    </row>
    <row r="32" spans="2:9" x14ac:dyDescent="0.35">
      <c r="B32" s="14"/>
      <c r="C32" s="14"/>
      <c r="D32" s="14"/>
      <c r="E32" s="14"/>
      <c r="F32" s="14"/>
    </row>
    <row r="33" spans="2:6" x14ac:dyDescent="0.35">
      <c r="B33" s="14"/>
      <c r="C33" s="14"/>
      <c r="D33" s="14"/>
      <c r="E33" s="14"/>
      <c r="F33" s="14"/>
    </row>
  </sheetData>
  <sheetProtection algorithmName="SHA-512" hashValue="em0a8taXgEf3DWKuhDp14tK+LvRcnH0pmcXfQkcg0/Gi2p/YoW5nMT9ycufWcDp7N/AsNw2bpmzOojQXjc2ltg==" saltValue="SyyN9nIzytOHABfhE6M7OA==" spinCount="100000" sheet="1" objects="1" scenarios="1" selectLockedCells="1"/>
  <mergeCells count="3">
    <mergeCell ref="B16:F16"/>
    <mergeCell ref="B17:G17"/>
    <mergeCell ref="B14:G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50"/>
  <sheetViews>
    <sheetView topLeftCell="A5" zoomScale="90" zoomScaleNormal="90" workbookViewId="0">
      <selection activeCell="B9" sqref="B9"/>
    </sheetView>
  </sheetViews>
  <sheetFormatPr defaultColWidth="11.453125" defaultRowHeight="14.5" x14ac:dyDescent="0.35"/>
  <cols>
    <col min="1" max="1" width="4.81640625" style="3" customWidth="1"/>
    <col min="2" max="2" width="21.1796875" style="18" customWidth="1"/>
    <col min="3" max="3" width="35.1796875" style="18" customWidth="1"/>
    <col min="4" max="4" width="12.26953125" style="18" customWidth="1"/>
    <col min="5" max="5" width="10.1796875" style="18" customWidth="1"/>
    <col min="6" max="6" width="19.54296875" style="18" customWidth="1"/>
    <col min="7" max="7" width="26.7265625" style="18" customWidth="1"/>
    <col min="8" max="8" width="38.453125" style="3" customWidth="1"/>
    <col min="9" max="9" width="12" style="3" bestFit="1" customWidth="1"/>
    <col min="10" max="17" width="11.453125" style="3"/>
    <col min="18" max="16384" width="11.453125" style="18"/>
  </cols>
  <sheetData>
    <row r="2" spans="1:17" ht="15" thickBot="1" x14ac:dyDescent="0.4">
      <c r="A2" s="8"/>
    </row>
    <row r="3" spans="1:17" ht="15" customHeight="1" x14ac:dyDescent="0.35">
      <c r="A3" s="8"/>
      <c r="B3" s="136" t="s">
        <v>29</v>
      </c>
      <c r="C3" s="137"/>
      <c r="D3" s="137"/>
      <c r="E3" s="137"/>
      <c r="F3" s="137"/>
      <c r="G3" s="137"/>
      <c r="H3" s="138"/>
    </row>
    <row r="4" spans="1:17" ht="15.75" customHeight="1" thickBot="1" x14ac:dyDescent="0.4">
      <c r="A4" s="8"/>
      <c r="B4" s="139"/>
      <c r="C4" s="140"/>
      <c r="D4" s="140"/>
      <c r="E4" s="140"/>
      <c r="F4" s="140"/>
      <c r="G4" s="140"/>
      <c r="H4" s="141"/>
    </row>
    <row r="5" spans="1:17" ht="15" thickBot="1" x14ac:dyDescent="0.4">
      <c r="A5" s="8"/>
    </row>
    <row r="6" spans="1:17" ht="24" customHeight="1" x14ac:dyDescent="0.35">
      <c r="A6" s="8"/>
      <c r="B6" s="133" t="s">
        <v>30</v>
      </c>
      <c r="C6" s="134"/>
      <c r="D6" s="134"/>
      <c r="E6" s="134"/>
      <c r="F6" s="134"/>
      <c r="G6" s="134"/>
      <c r="H6" s="135"/>
    </row>
    <row r="7" spans="1:17" s="39" customFormat="1" ht="20.25" customHeight="1" x14ac:dyDescent="0.3">
      <c r="A7" s="38"/>
      <c r="B7" s="146" t="s">
        <v>35</v>
      </c>
      <c r="C7" s="145" t="s">
        <v>4</v>
      </c>
      <c r="D7" s="142" t="s">
        <v>5</v>
      </c>
      <c r="E7" s="142" t="s">
        <v>7</v>
      </c>
      <c r="F7" s="142" t="s">
        <v>6</v>
      </c>
      <c r="G7" s="142" t="s">
        <v>64</v>
      </c>
      <c r="H7" s="148" t="s">
        <v>45</v>
      </c>
      <c r="I7" s="38"/>
      <c r="J7" s="38"/>
      <c r="K7" s="38"/>
      <c r="L7" s="38"/>
      <c r="M7" s="38"/>
      <c r="N7" s="38"/>
      <c r="O7" s="38"/>
      <c r="P7" s="38"/>
      <c r="Q7" s="38"/>
    </row>
    <row r="8" spans="1:17" s="39" customFormat="1" ht="13" x14ac:dyDescent="0.3">
      <c r="A8" s="38"/>
      <c r="B8" s="147"/>
      <c r="C8" s="143"/>
      <c r="D8" s="144"/>
      <c r="E8" s="144"/>
      <c r="F8" s="144"/>
      <c r="G8" s="143"/>
      <c r="H8" s="149"/>
      <c r="I8" s="38"/>
      <c r="J8" s="38"/>
      <c r="K8" s="38"/>
      <c r="L8" s="38"/>
      <c r="M8" s="38"/>
      <c r="N8" s="38"/>
      <c r="O8" s="38"/>
      <c r="P8" s="38"/>
      <c r="Q8" s="38"/>
    </row>
    <row r="9" spans="1:17" x14ac:dyDescent="0.35">
      <c r="B9" s="79"/>
      <c r="C9" s="80"/>
      <c r="D9" s="80"/>
      <c r="E9" s="81"/>
      <c r="F9" s="82"/>
      <c r="G9" s="37">
        <f>E9*F9</f>
        <v>0</v>
      </c>
      <c r="H9" s="77"/>
      <c r="I9" s="4"/>
    </row>
    <row r="10" spans="1:17" x14ac:dyDescent="0.35">
      <c r="B10" s="83"/>
      <c r="C10" s="84"/>
      <c r="D10" s="84"/>
      <c r="E10" s="85"/>
      <c r="F10" s="82"/>
      <c r="G10" s="35">
        <f t="shared" ref="G10:G22" si="0">E10*F10</f>
        <v>0</v>
      </c>
      <c r="H10" s="89"/>
    </row>
    <row r="11" spans="1:17" x14ac:dyDescent="0.35">
      <c r="B11" s="83"/>
      <c r="C11" s="84"/>
      <c r="D11" s="84"/>
      <c r="E11" s="85"/>
      <c r="F11" s="82"/>
      <c r="G11" s="35">
        <f>E11*F11</f>
        <v>0</v>
      </c>
      <c r="H11" s="89"/>
    </row>
    <row r="12" spans="1:17" x14ac:dyDescent="0.35">
      <c r="B12" s="83"/>
      <c r="C12" s="84"/>
      <c r="D12" s="84"/>
      <c r="E12" s="85"/>
      <c r="F12" s="82"/>
      <c r="G12" s="35">
        <f t="shared" si="0"/>
        <v>0</v>
      </c>
      <c r="H12" s="89"/>
    </row>
    <row r="13" spans="1:17" x14ac:dyDescent="0.35">
      <c r="B13" s="83"/>
      <c r="C13" s="84"/>
      <c r="D13" s="84"/>
      <c r="E13" s="85"/>
      <c r="F13" s="82"/>
      <c r="G13" s="35">
        <f t="shared" si="0"/>
        <v>0</v>
      </c>
      <c r="H13" s="89"/>
    </row>
    <row r="14" spans="1:17" x14ac:dyDescent="0.35">
      <c r="B14" s="83"/>
      <c r="C14" s="84"/>
      <c r="D14" s="84"/>
      <c r="E14" s="85"/>
      <c r="F14" s="82"/>
      <c r="G14" s="35">
        <f t="shared" si="0"/>
        <v>0</v>
      </c>
      <c r="H14" s="89"/>
    </row>
    <row r="15" spans="1:17" x14ac:dyDescent="0.35">
      <c r="B15" s="83"/>
      <c r="C15" s="84"/>
      <c r="D15" s="84"/>
      <c r="E15" s="85"/>
      <c r="F15" s="82"/>
      <c r="G15" s="35">
        <f t="shared" si="0"/>
        <v>0</v>
      </c>
      <c r="H15" s="89"/>
    </row>
    <row r="16" spans="1:17" x14ac:dyDescent="0.35">
      <c r="B16" s="83"/>
      <c r="C16" s="84"/>
      <c r="D16" s="84"/>
      <c r="E16" s="85"/>
      <c r="F16" s="82"/>
      <c r="G16" s="35">
        <f t="shared" si="0"/>
        <v>0</v>
      </c>
      <c r="H16" s="89"/>
    </row>
    <row r="17" spans="1:17" x14ac:dyDescent="0.35">
      <c r="B17" s="83"/>
      <c r="C17" s="84"/>
      <c r="D17" s="84"/>
      <c r="E17" s="85"/>
      <c r="F17" s="82"/>
      <c r="G17" s="35">
        <f t="shared" si="0"/>
        <v>0</v>
      </c>
      <c r="H17" s="89"/>
    </row>
    <row r="18" spans="1:17" x14ac:dyDescent="0.35">
      <c r="B18" s="83"/>
      <c r="C18" s="84"/>
      <c r="D18" s="84"/>
      <c r="E18" s="85"/>
      <c r="F18" s="82"/>
      <c r="G18" s="35">
        <f t="shared" si="0"/>
        <v>0</v>
      </c>
      <c r="H18" s="89"/>
    </row>
    <row r="19" spans="1:17" x14ac:dyDescent="0.35">
      <c r="B19" s="83"/>
      <c r="C19" s="84"/>
      <c r="D19" s="84"/>
      <c r="E19" s="85"/>
      <c r="F19" s="82"/>
      <c r="G19" s="35">
        <f t="shared" si="0"/>
        <v>0</v>
      </c>
      <c r="H19" s="89"/>
    </row>
    <row r="20" spans="1:17" x14ac:dyDescent="0.35">
      <c r="B20" s="83"/>
      <c r="C20" s="84"/>
      <c r="D20" s="84"/>
      <c r="E20" s="85"/>
      <c r="F20" s="82"/>
      <c r="G20" s="35">
        <f t="shared" si="0"/>
        <v>0</v>
      </c>
      <c r="H20" s="89"/>
    </row>
    <row r="21" spans="1:17" x14ac:dyDescent="0.35">
      <c r="B21" s="83"/>
      <c r="C21" s="84"/>
      <c r="D21" s="84"/>
      <c r="E21" s="85"/>
      <c r="F21" s="82"/>
      <c r="G21" s="35">
        <f t="shared" si="0"/>
        <v>0</v>
      </c>
      <c r="H21" s="89"/>
    </row>
    <row r="22" spans="1:17" ht="15" thickBot="1" x14ac:dyDescent="0.4">
      <c r="B22" s="86"/>
      <c r="C22" s="87"/>
      <c r="D22" s="87"/>
      <c r="E22" s="88"/>
      <c r="F22" s="105"/>
      <c r="G22" s="36">
        <f t="shared" si="0"/>
        <v>0</v>
      </c>
      <c r="H22" s="106"/>
    </row>
    <row r="23" spans="1:17" ht="15" thickBot="1" x14ac:dyDescent="0.4">
      <c r="B23" s="19"/>
      <c r="C23" s="19"/>
      <c r="D23" s="19"/>
      <c r="E23" s="20"/>
      <c r="F23" s="21"/>
      <c r="G23" s="21"/>
    </row>
    <row r="24" spans="1:17" s="48" customFormat="1" ht="16" thickBot="1" x14ac:dyDescent="0.4">
      <c r="A24" s="40"/>
      <c r="B24" s="131" t="s">
        <v>31</v>
      </c>
      <c r="C24" s="132"/>
      <c r="D24" s="132"/>
      <c r="E24" s="132"/>
      <c r="F24" s="46"/>
      <c r="G24" s="47">
        <f>SUM(G9:G22)</f>
        <v>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s="3" customFormat="1" x14ac:dyDescent="0.35"/>
    <row r="26" spans="1:17" s="3" customFormat="1" x14ac:dyDescent="0.35">
      <c r="B26" s="5" t="s">
        <v>33</v>
      </c>
    </row>
    <row r="27" spans="1:17" s="3" customFormat="1" x14ac:dyDescent="0.35"/>
    <row r="28" spans="1:17" s="3" customFormat="1" x14ac:dyDescent="0.35"/>
    <row r="29" spans="1:17" s="3" customFormat="1" x14ac:dyDescent="0.35"/>
    <row r="30" spans="1:17" s="3" customFormat="1" x14ac:dyDescent="0.35"/>
    <row r="31" spans="1:17" s="3" customFormat="1" x14ac:dyDescent="0.35"/>
    <row r="32" spans="1:17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9" spans="1:1" ht="174" x14ac:dyDescent="0.35">
      <c r="A49" s="17" t="s">
        <v>34</v>
      </c>
    </row>
    <row r="50" spans="1:1" x14ac:dyDescent="0.35">
      <c r="A50" s="2" t="s">
        <v>32</v>
      </c>
    </row>
  </sheetData>
  <sheetProtection algorithmName="SHA-512" hashValue="pJtyW2EhTlDRDtKMw7DB5HqTMwgZYOwUsv0xO5NrAV8LSIqbanMexQIEAlNGqBbteVgPCr1BPEyyUL/lP0Suiw==" saltValue="8pL1vHI3fCids+AaYotrhQ==" spinCount="100000" sheet="1" objects="1" scenarios="1" selectLockedCells="1"/>
  <mergeCells count="10">
    <mergeCell ref="B24:E24"/>
    <mergeCell ref="B6:H6"/>
    <mergeCell ref="B3:H4"/>
    <mergeCell ref="G7:G8"/>
    <mergeCell ref="F7:F8"/>
    <mergeCell ref="E7:E8"/>
    <mergeCell ref="D7:D8"/>
    <mergeCell ref="C7:C8"/>
    <mergeCell ref="B7:B8"/>
    <mergeCell ref="H7:H8"/>
  </mergeCells>
  <dataValidations count="1">
    <dataValidation type="list" allowBlank="1" showInputMessage="1" showErrorMessage="1" sqref="B9:B22" xr:uid="{00000000-0002-0000-0200-000000000000}">
      <formula1>$A$49:$A$50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55"/>
  <sheetViews>
    <sheetView zoomScale="90" zoomScaleNormal="90" workbookViewId="0">
      <selection activeCell="B9" sqref="B9"/>
    </sheetView>
  </sheetViews>
  <sheetFormatPr defaultColWidth="11.453125" defaultRowHeight="10.5" x14ac:dyDescent="0.25"/>
  <cols>
    <col min="1" max="1" width="4.26953125" style="24" customWidth="1"/>
    <col min="2" max="2" width="22" style="23" customWidth="1"/>
    <col min="3" max="3" width="23.81640625" style="23" customWidth="1"/>
    <col min="4" max="4" width="11.7265625" style="23" customWidth="1"/>
    <col min="5" max="5" width="10.7265625" style="23" customWidth="1"/>
    <col min="6" max="6" width="20" style="23" customWidth="1"/>
    <col min="7" max="7" width="24.1796875" style="23" customWidth="1"/>
    <col min="8" max="8" width="16.81640625" style="23" customWidth="1"/>
    <col min="9" max="9" width="18.7265625" style="23" customWidth="1"/>
    <col min="10" max="10" width="19.1796875" style="23" customWidth="1"/>
    <col min="11" max="11" width="28.54296875" style="24" customWidth="1"/>
    <col min="12" max="12" width="14.81640625" style="24" customWidth="1"/>
    <col min="13" max="20" width="11.453125" style="24"/>
    <col min="21" max="16384" width="11.453125" style="23"/>
  </cols>
  <sheetData>
    <row r="2" spans="1:20" ht="11" thickBot="1" x14ac:dyDescent="0.3">
      <c r="A2" s="22"/>
    </row>
    <row r="3" spans="1:20" ht="11.25" customHeight="1" x14ac:dyDescent="0.25">
      <c r="A3" s="22"/>
      <c r="B3" s="136" t="s">
        <v>29</v>
      </c>
      <c r="C3" s="137"/>
      <c r="D3" s="137"/>
      <c r="E3" s="137"/>
      <c r="F3" s="137"/>
      <c r="G3" s="137"/>
      <c r="H3" s="137"/>
      <c r="I3" s="137"/>
      <c r="J3" s="137"/>
      <c r="K3" s="138"/>
    </row>
    <row r="4" spans="1:20" ht="12" customHeight="1" thickBot="1" x14ac:dyDescent="0.3">
      <c r="A4" s="22"/>
      <c r="B4" s="139"/>
      <c r="C4" s="140"/>
      <c r="D4" s="140"/>
      <c r="E4" s="140"/>
      <c r="F4" s="140"/>
      <c r="G4" s="140"/>
      <c r="H4" s="140"/>
      <c r="I4" s="140"/>
      <c r="J4" s="140"/>
      <c r="K4" s="141"/>
    </row>
    <row r="5" spans="1:20" ht="11" thickBot="1" x14ac:dyDescent="0.3">
      <c r="A5" s="22"/>
    </row>
    <row r="6" spans="1:20" ht="24" customHeight="1" x14ac:dyDescent="0.25">
      <c r="A6" s="22"/>
      <c r="B6" s="133" t="s">
        <v>36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1:20" s="39" customFormat="1" ht="21.75" customHeight="1" x14ac:dyDescent="0.3">
      <c r="A7" s="38"/>
      <c r="B7" s="146" t="s">
        <v>35</v>
      </c>
      <c r="C7" s="145" t="s">
        <v>4</v>
      </c>
      <c r="D7" s="142" t="s">
        <v>5</v>
      </c>
      <c r="E7" s="142" t="s">
        <v>7</v>
      </c>
      <c r="F7" s="142" t="s">
        <v>6</v>
      </c>
      <c r="G7" s="145" t="s">
        <v>49</v>
      </c>
      <c r="H7" s="150" t="s">
        <v>52</v>
      </c>
      <c r="I7" s="150"/>
      <c r="J7" s="150"/>
      <c r="K7" s="148" t="s">
        <v>45</v>
      </c>
      <c r="L7" s="38"/>
      <c r="M7" s="38"/>
      <c r="N7" s="38"/>
      <c r="O7" s="38"/>
      <c r="P7" s="38"/>
      <c r="Q7" s="38"/>
      <c r="R7" s="38"/>
      <c r="S7" s="38"/>
      <c r="T7" s="38"/>
    </row>
    <row r="8" spans="1:20" s="39" customFormat="1" ht="15.5" x14ac:dyDescent="0.3">
      <c r="A8" s="38"/>
      <c r="B8" s="147"/>
      <c r="C8" s="143"/>
      <c r="D8" s="144"/>
      <c r="E8" s="144"/>
      <c r="F8" s="144"/>
      <c r="G8" s="143"/>
      <c r="H8" s="65" t="s">
        <v>46</v>
      </c>
      <c r="I8" s="65" t="s">
        <v>47</v>
      </c>
      <c r="J8" s="65" t="s">
        <v>48</v>
      </c>
      <c r="K8" s="149"/>
      <c r="L8" s="38"/>
      <c r="M8" s="38"/>
      <c r="N8" s="38"/>
      <c r="O8" s="38"/>
      <c r="P8" s="38"/>
      <c r="Q8" s="38"/>
      <c r="R8" s="38"/>
      <c r="S8" s="38"/>
      <c r="T8" s="38"/>
    </row>
    <row r="9" spans="1:20" ht="14.5" x14ac:dyDescent="0.35">
      <c r="B9" s="90"/>
      <c r="C9" s="91"/>
      <c r="D9" s="91"/>
      <c r="E9" s="92"/>
      <c r="F9" s="93"/>
      <c r="G9" s="56">
        <f>E9*F9</f>
        <v>0</v>
      </c>
      <c r="H9" s="97"/>
      <c r="I9" s="97"/>
      <c r="J9" s="97"/>
      <c r="K9" s="77"/>
      <c r="L9" s="25" t="str">
        <f>IF((H9+I9+J9)=G9,"Correcto","Error en distribución")</f>
        <v>Correcto</v>
      </c>
    </row>
    <row r="10" spans="1:20" ht="14.5" x14ac:dyDescent="0.35">
      <c r="B10" s="90"/>
      <c r="C10" s="91"/>
      <c r="D10" s="91"/>
      <c r="E10" s="92"/>
      <c r="F10" s="93"/>
      <c r="G10" s="56">
        <f t="shared" ref="G10:G22" si="0">E10*F10</f>
        <v>0</v>
      </c>
      <c r="H10" s="97"/>
      <c r="I10" s="97"/>
      <c r="J10" s="97"/>
      <c r="K10" s="107"/>
      <c r="L10" s="25" t="str">
        <f t="shared" ref="L10:L22" si="1">IF((H10+I10+J10)=G10,"Correcto","Error en distribución")</f>
        <v>Correcto</v>
      </c>
    </row>
    <row r="11" spans="1:20" ht="14.5" x14ac:dyDescent="0.35">
      <c r="B11" s="90"/>
      <c r="C11" s="91"/>
      <c r="D11" s="91"/>
      <c r="E11" s="92"/>
      <c r="F11" s="93"/>
      <c r="G11" s="56">
        <f>E11*F11</f>
        <v>0</v>
      </c>
      <c r="H11" s="97"/>
      <c r="I11" s="97"/>
      <c r="J11" s="97"/>
      <c r="K11" s="107"/>
      <c r="L11" s="25" t="str">
        <f t="shared" si="1"/>
        <v>Correcto</v>
      </c>
    </row>
    <row r="12" spans="1:20" ht="14.5" x14ac:dyDescent="0.35">
      <c r="B12" s="90"/>
      <c r="C12" s="91"/>
      <c r="D12" s="91"/>
      <c r="E12" s="92"/>
      <c r="F12" s="93"/>
      <c r="G12" s="56">
        <f t="shared" si="0"/>
        <v>0</v>
      </c>
      <c r="H12" s="97"/>
      <c r="I12" s="97"/>
      <c r="J12" s="97"/>
      <c r="K12" s="107"/>
      <c r="L12" s="25" t="str">
        <f t="shared" si="1"/>
        <v>Correcto</v>
      </c>
    </row>
    <row r="13" spans="1:20" ht="14.5" x14ac:dyDescent="0.35">
      <c r="B13" s="90"/>
      <c r="C13" s="91"/>
      <c r="D13" s="91"/>
      <c r="E13" s="92"/>
      <c r="F13" s="93"/>
      <c r="G13" s="56">
        <f t="shared" si="0"/>
        <v>0</v>
      </c>
      <c r="H13" s="97"/>
      <c r="I13" s="97"/>
      <c r="J13" s="97"/>
      <c r="K13" s="107"/>
      <c r="L13" s="25" t="str">
        <f t="shared" si="1"/>
        <v>Correcto</v>
      </c>
    </row>
    <row r="14" spans="1:20" ht="14.5" x14ac:dyDescent="0.35">
      <c r="B14" s="90"/>
      <c r="C14" s="91"/>
      <c r="D14" s="91"/>
      <c r="E14" s="92"/>
      <c r="F14" s="93"/>
      <c r="G14" s="56">
        <f t="shared" si="0"/>
        <v>0</v>
      </c>
      <c r="H14" s="97"/>
      <c r="I14" s="97"/>
      <c r="J14" s="97"/>
      <c r="K14" s="107"/>
      <c r="L14" s="25" t="str">
        <f t="shared" si="1"/>
        <v>Correcto</v>
      </c>
    </row>
    <row r="15" spans="1:20" ht="14.5" x14ac:dyDescent="0.35">
      <c r="B15" s="90"/>
      <c r="C15" s="91"/>
      <c r="D15" s="91"/>
      <c r="E15" s="92"/>
      <c r="F15" s="93"/>
      <c r="G15" s="56">
        <f t="shared" si="0"/>
        <v>0</v>
      </c>
      <c r="H15" s="97"/>
      <c r="I15" s="97"/>
      <c r="J15" s="97"/>
      <c r="K15" s="107"/>
      <c r="L15" s="25" t="str">
        <f t="shared" si="1"/>
        <v>Correcto</v>
      </c>
    </row>
    <row r="16" spans="1:20" ht="14.5" x14ac:dyDescent="0.35">
      <c r="B16" s="90"/>
      <c r="C16" s="91"/>
      <c r="D16" s="91"/>
      <c r="E16" s="92"/>
      <c r="F16" s="93"/>
      <c r="G16" s="56">
        <f t="shared" si="0"/>
        <v>0</v>
      </c>
      <c r="H16" s="97"/>
      <c r="I16" s="97"/>
      <c r="J16" s="97"/>
      <c r="K16" s="107"/>
      <c r="L16" s="25" t="str">
        <f t="shared" si="1"/>
        <v>Correcto</v>
      </c>
    </row>
    <row r="17" spans="1:20" ht="14.5" x14ac:dyDescent="0.35">
      <c r="B17" s="90"/>
      <c r="C17" s="91"/>
      <c r="D17" s="91"/>
      <c r="E17" s="92"/>
      <c r="F17" s="93"/>
      <c r="G17" s="56">
        <f t="shared" si="0"/>
        <v>0</v>
      </c>
      <c r="H17" s="97"/>
      <c r="I17" s="97"/>
      <c r="J17" s="97"/>
      <c r="K17" s="107"/>
      <c r="L17" s="25" t="str">
        <f t="shared" si="1"/>
        <v>Correcto</v>
      </c>
    </row>
    <row r="18" spans="1:20" ht="14.5" x14ac:dyDescent="0.35">
      <c r="B18" s="90"/>
      <c r="C18" s="91"/>
      <c r="D18" s="91"/>
      <c r="E18" s="92"/>
      <c r="F18" s="93"/>
      <c r="G18" s="56">
        <f t="shared" si="0"/>
        <v>0</v>
      </c>
      <c r="H18" s="97"/>
      <c r="I18" s="97"/>
      <c r="J18" s="97"/>
      <c r="K18" s="107"/>
      <c r="L18" s="25" t="str">
        <f t="shared" si="1"/>
        <v>Correcto</v>
      </c>
    </row>
    <row r="19" spans="1:20" ht="14.5" x14ac:dyDescent="0.35">
      <c r="B19" s="90"/>
      <c r="C19" s="91"/>
      <c r="D19" s="91"/>
      <c r="E19" s="92"/>
      <c r="F19" s="93"/>
      <c r="G19" s="56">
        <f t="shared" si="0"/>
        <v>0</v>
      </c>
      <c r="H19" s="97"/>
      <c r="I19" s="97"/>
      <c r="J19" s="97"/>
      <c r="K19" s="107"/>
      <c r="L19" s="25" t="str">
        <f t="shared" si="1"/>
        <v>Correcto</v>
      </c>
    </row>
    <row r="20" spans="1:20" ht="14.5" x14ac:dyDescent="0.35">
      <c r="B20" s="90"/>
      <c r="C20" s="91"/>
      <c r="D20" s="91"/>
      <c r="E20" s="92"/>
      <c r="F20" s="93"/>
      <c r="G20" s="56">
        <f t="shared" si="0"/>
        <v>0</v>
      </c>
      <c r="H20" s="97"/>
      <c r="I20" s="97"/>
      <c r="J20" s="97"/>
      <c r="K20" s="107"/>
      <c r="L20" s="25" t="str">
        <f t="shared" si="1"/>
        <v>Correcto</v>
      </c>
    </row>
    <row r="21" spans="1:20" ht="14.5" x14ac:dyDescent="0.35">
      <c r="B21" s="90"/>
      <c r="C21" s="91"/>
      <c r="D21" s="91"/>
      <c r="E21" s="92"/>
      <c r="F21" s="93"/>
      <c r="G21" s="56">
        <f t="shared" si="0"/>
        <v>0</v>
      </c>
      <c r="H21" s="97"/>
      <c r="I21" s="97"/>
      <c r="J21" s="97"/>
      <c r="K21" s="107"/>
      <c r="L21" s="25" t="str">
        <f t="shared" si="1"/>
        <v>Correcto</v>
      </c>
    </row>
    <row r="22" spans="1:20" ht="15" thickBot="1" x14ac:dyDescent="0.4">
      <c r="B22" s="94"/>
      <c r="C22" s="95"/>
      <c r="D22" s="95"/>
      <c r="E22" s="96"/>
      <c r="F22" s="108"/>
      <c r="G22" s="57">
        <f t="shared" si="0"/>
        <v>0</v>
      </c>
      <c r="H22" s="109"/>
      <c r="I22" s="109"/>
      <c r="J22" s="109"/>
      <c r="K22" s="110"/>
      <c r="L22" s="25" t="str">
        <f t="shared" si="1"/>
        <v>Correcto</v>
      </c>
    </row>
    <row r="23" spans="1:20" ht="11" thickBot="1" x14ac:dyDescent="0.3">
      <c r="B23" s="26"/>
      <c r="C23" s="26"/>
      <c r="D23" s="26"/>
      <c r="E23" s="27"/>
      <c r="F23" s="28"/>
      <c r="G23" s="28"/>
      <c r="H23" s="28"/>
      <c r="I23" s="28"/>
      <c r="J23" s="28"/>
    </row>
    <row r="24" spans="1:20" s="48" customFormat="1" ht="16" thickBot="1" x14ac:dyDescent="0.4">
      <c r="A24" s="40"/>
      <c r="B24" s="131" t="s">
        <v>51</v>
      </c>
      <c r="C24" s="132"/>
      <c r="D24" s="132"/>
      <c r="E24" s="132"/>
      <c r="F24" s="46"/>
      <c r="G24" s="47">
        <f>SUM(G9:G22)</f>
        <v>0</v>
      </c>
      <c r="H24" s="53">
        <f>SUM(H9:H22)</f>
        <v>0</v>
      </c>
      <c r="I24" s="53">
        <f t="shared" ref="I24:J24" si="2">SUM(I9:I22)</f>
        <v>0</v>
      </c>
      <c r="J24" s="53">
        <f t="shared" si="2"/>
        <v>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24" customFormat="1" x14ac:dyDescent="0.25"/>
    <row r="26" spans="1:20" s="24" customFormat="1" x14ac:dyDescent="0.25">
      <c r="B26" s="29"/>
    </row>
    <row r="27" spans="1:20" s="24" customFormat="1" x14ac:dyDescent="0.25"/>
    <row r="28" spans="1:20" s="24" customFormat="1" x14ac:dyDescent="0.25"/>
    <row r="29" spans="1:20" s="24" customFormat="1" x14ac:dyDescent="0.25"/>
    <row r="30" spans="1:20" s="24" customFormat="1" x14ac:dyDescent="0.25"/>
    <row r="31" spans="1:20" s="24" customFormat="1" x14ac:dyDescent="0.25"/>
    <row r="32" spans="1:20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  <row r="38" s="24" customFormat="1" x14ac:dyDescent="0.25"/>
    <row r="39" s="24" customFormat="1" x14ac:dyDescent="0.25"/>
    <row r="40" s="24" customFormat="1" x14ac:dyDescent="0.25"/>
    <row r="41" s="24" customFormat="1" x14ac:dyDescent="0.25"/>
    <row r="42" s="24" customFormat="1" x14ac:dyDescent="0.25"/>
    <row r="43" s="24" customFormat="1" x14ac:dyDescent="0.25"/>
    <row r="49" spans="1:1" ht="31.5" x14ac:dyDescent="0.25">
      <c r="A49" s="32" t="s">
        <v>37</v>
      </c>
    </row>
    <row r="50" spans="1:1" x14ac:dyDescent="0.25">
      <c r="A50" s="24" t="s">
        <v>38</v>
      </c>
    </row>
    <row r="51" spans="1:1" x14ac:dyDescent="0.25">
      <c r="A51" s="24" t="s">
        <v>39</v>
      </c>
    </row>
    <row r="52" spans="1:1" ht="147" x14ac:dyDescent="0.25">
      <c r="A52" s="32" t="s">
        <v>40</v>
      </c>
    </row>
    <row r="53" spans="1:1" ht="84" x14ac:dyDescent="0.25">
      <c r="A53" s="32" t="s">
        <v>41</v>
      </c>
    </row>
    <row r="54" spans="1:1" ht="105" x14ac:dyDescent="0.25">
      <c r="A54" s="32" t="s">
        <v>42</v>
      </c>
    </row>
    <row r="55" spans="1:1" ht="115.5" x14ac:dyDescent="0.25">
      <c r="A55" s="32" t="s">
        <v>43</v>
      </c>
    </row>
  </sheetData>
  <sheetProtection algorithmName="SHA-512" hashValue="IY0IgGcr7HcjJh+ERJDR6spTEJXxuhlSOBx/PIwZI7+8Kyc/wrf/Kf2L4jvyEHZ1wtCgQNEMoRa9P5cvWGq5og==" saltValue="8DGRWZd1KXoHiGjSziXapA==" spinCount="100000" sheet="1" objects="1" scenarios="1" selectLockedCells="1"/>
  <mergeCells count="11">
    <mergeCell ref="B24:E24"/>
    <mergeCell ref="B6:K6"/>
    <mergeCell ref="B3:K4"/>
    <mergeCell ref="H7:J7"/>
    <mergeCell ref="K7:K8"/>
    <mergeCell ref="G7:G8"/>
    <mergeCell ref="F7:F8"/>
    <mergeCell ref="E7:E8"/>
    <mergeCell ref="D7:D8"/>
    <mergeCell ref="C7:C8"/>
    <mergeCell ref="B7:B8"/>
  </mergeCells>
  <conditionalFormatting sqref="L9:L22">
    <cfRule type="cellIs" dxfId="3" priority="1" operator="equal">
      <formula>"Error en distribución"</formula>
    </cfRule>
    <cfRule type="cellIs" dxfId="2" priority="2" operator="equal">
      <formula>"Correcto"</formula>
    </cfRule>
  </conditionalFormatting>
  <dataValidations count="1">
    <dataValidation type="list" allowBlank="1" showInputMessage="1" showErrorMessage="1" sqref="B9:B22" xr:uid="{00000000-0002-0000-0300-000000000000}">
      <formula1>$A$49:$A$55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74"/>
  <sheetViews>
    <sheetView tabSelected="1" zoomScale="90" zoomScaleNormal="90" workbookViewId="0">
      <selection activeCell="B9" sqref="B9"/>
    </sheetView>
  </sheetViews>
  <sheetFormatPr defaultColWidth="11.453125" defaultRowHeight="14.5" x14ac:dyDescent="0.35"/>
  <cols>
    <col min="1" max="1" width="4.7265625" style="2" customWidth="1"/>
    <col min="2" max="2" width="21.7265625" style="18" customWidth="1"/>
    <col min="3" max="3" width="28.1796875" style="18" customWidth="1"/>
    <col min="4" max="4" width="11.453125" style="18" customWidth="1"/>
    <col min="5" max="5" width="10.81640625" style="18" customWidth="1"/>
    <col min="6" max="6" width="21.7265625" style="18" customWidth="1"/>
    <col min="7" max="7" width="25.453125" style="18" customWidth="1"/>
    <col min="8" max="8" width="20" style="18" customWidth="1"/>
    <col min="9" max="10" width="17.81640625" style="18" customWidth="1"/>
    <col min="11" max="11" width="46.1796875" style="18" customWidth="1"/>
    <col min="12" max="12" width="15.54296875" style="18" customWidth="1"/>
    <col min="13" max="16384" width="11.453125" style="18"/>
  </cols>
  <sheetData>
    <row r="2" spans="1:12" ht="15" thickBot="1" x14ac:dyDescent="0.4">
      <c r="A2" s="34"/>
    </row>
    <row r="3" spans="1:12" ht="15" customHeight="1" x14ac:dyDescent="0.35">
      <c r="A3" s="34"/>
      <c r="B3" s="136" t="s">
        <v>29</v>
      </c>
      <c r="C3" s="137"/>
      <c r="D3" s="137"/>
      <c r="E3" s="137"/>
      <c r="F3" s="137"/>
      <c r="G3" s="137"/>
      <c r="H3" s="137"/>
      <c r="I3" s="137"/>
      <c r="J3" s="137"/>
      <c r="K3" s="138"/>
    </row>
    <row r="4" spans="1:12" ht="15.75" customHeight="1" thickBot="1" x14ac:dyDescent="0.4">
      <c r="A4" s="34"/>
      <c r="B4" s="139"/>
      <c r="C4" s="140"/>
      <c r="D4" s="140"/>
      <c r="E4" s="140"/>
      <c r="F4" s="140"/>
      <c r="G4" s="140"/>
      <c r="H4" s="140"/>
      <c r="I4" s="140"/>
      <c r="J4" s="140"/>
      <c r="K4" s="141"/>
    </row>
    <row r="5" spans="1:12" ht="15" thickBot="1" x14ac:dyDescent="0.4">
      <c r="A5" s="34"/>
    </row>
    <row r="6" spans="1:12" s="48" customFormat="1" ht="27.75" customHeight="1" x14ac:dyDescent="0.35">
      <c r="A6" s="49"/>
      <c r="B6" s="151" t="s">
        <v>1</v>
      </c>
      <c r="C6" s="152"/>
      <c r="D6" s="152"/>
      <c r="E6" s="152"/>
      <c r="F6" s="152"/>
      <c r="G6" s="152"/>
      <c r="H6" s="153"/>
      <c r="I6" s="153"/>
      <c r="J6" s="153"/>
      <c r="K6" s="154"/>
    </row>
    <row r="7" spans="1:12" s="48" customFormat="1" ht="20.25" customHeight="1" x14ac:dyDescent="0.35">
      <c r="A7" s="50"/>
      <c r="B7" s="146" t="s">
        <v>35</v>
      </c>
      <c r="C7" s="145" t="s">
        <v>4</v>
      </c>
      <c r="D7" s="142" t="s">
        <v>5</v>
      </c>
      <c r="E7" s="142" t="s">
        <v>7</v>
      </c>
      <c r="F7" s="142" t="s">
        <v>6</v>
      </c>
      <c r="G7" s="145" t="s">
        <v>49</v>
      </c>
      <c r="H7" s="150" t="s">
        <v>52</v>
      </c>
      <c r="I7" s="150"/>
      <c r="J7" s="150"/>
      <c r="K7" s="148" t="s">
        <v>50</v>
      </c>
    </row>
    <row r="8" spans="1:12" s="48" customFormat="1" ht="15.5" x14ac:dyDescent="0.35">
      <c r="A8" s="50"/>
      <c r="B8" s="147"/>
      <c r="C8" s="143"/>
      <c r="D8" s="144"/>
      <c r="E8" s="144"/>
      <c r="F8" s="144"/>
      <c r="G8" s="143"/>
      <c r="H8" s="65" t="s">
        <v>46</v>
      </c>
      <c r="I8" s="65" t="s">
        <v>47</v>
      </c>
      <c r="J8" s="65" t="s">
        <v>48</v>
      </c>
      <c r="K8" s="149"/>
    </row>
    <row r="9" spans="1:12" x14ac:dyDescent="0.35">
      <c r="B9" s="83"/>
      <c r="C9" s="84"/>
      <c r="D9" s="98"/>
      <c r="E9" s="99"/>
      <c r="F9" s="100"/>
      <c r="G9" s="33">
        <f>E9*F9</f>
        <v>0</v>
      </c>
      <c r="H9" s="103"/>
      <c r="I9" s="103"/>
      <c r="J9" s="103"/>
      <c r="K9" s="77"/>
      <c r="L9" s="25" t="str">
        <f>IF((H9+I9+J9)=G9,"Correcto","Error en distribución")</f>
        <v>Correcto</v>
      </c>
    </row>
    <row r="10" spans="1:12" x14ac:dyDescent="0.35">
      <c r="B10" s="83"/>
      <c r="C10" s="84"/>
      <c r="D10" s="98"/>
      <c r="E10" s="99"/>
      <c r="F10" s="100"/>
      <c r="G10" s="33">
        <f t="shared" ref="G10:G29" si="0">E10*F10</f>
        <v>0</v>
      </c>
      <c r="H10" s="103"/>
      <c r="I10" s="103"/>
      <c r="J10" s="103"/>
      <c r="K10" s="104"/>
      <c r="L10" s="25" t="str">
        <f t="shared" ref="L10:L29" si="1">IF((H10+I10+J10)=G10,"Correcto","Error en distribución")</f>
        <v>Correcto</v>
      </c>
    </row>
    <row r="11" spans="1:12" x14ac:dyDescent="0.35">
      <c r="B11" s="83"/>
      <c r="C11" s="84"/>
      <c r="D11" s="98"/>
      <c r="E11" s="99"/>
      <c r="F11" s="100"/>
      <c r="G11" s="33">
        <f t="shared" si="0"/>
        <v>0</v>
      </c>
      <c r="H11" s="103"/>
      <c r="I11" s="103"/>
      <c r="J11" s="103"/>
      <c r="K11" s="104"/>
      <c r="L11" s="25" t="str">
        <f t="shared" si="1"/>
        <v>Correcto</v>
      </c>
    </row>
    <row r="12" spans="1:12" x14ac:dyDescent="0.35">
      <c r="B12" s="83"/>
      <c r="C12" s="84"/>
      <c r="D12" s="98"/>
      <c r="E12" s="99"/>
      <c r="F12" s="100"/>
      <c r="G12" s="33">
        <f t="shared" si="0"/>
        <v>0</v>
      </c>
      <c r="H12" s="103"/>
      <c r="I12" s="103"/>
      <c r="J12" s="103"/>
      <c r="K12" s="104"/>
      <c r="L12" s="25" t="str">
        <f t="shared" si="1"/>
        <v>Correcto</v>
      </c>
    </row>
    <row r="13" spans="1:12" x14ac:dyDescent="0.35">
      <c r="B13" s="83"/>
      <c r="C13" s="84"/>
      <c r="D13" s="98"/>
      <c r="E13" s="99"/>
      <c r="F13" s="100"/>
      <c r="G13" s="33">
        <f t="shared" si="0"/>
        <v>0</v>
      </c>
      <c r="H13" s="103"/>
      <c r="I13" s="103"/>
      <c r="J13" s="103"/>
      <c r="K13" s="104"/>
      <c r="L13" s="25" t="str">
        <f t="shared" si="1"/>
        <v>Correcto</v>
      </c>
    </row>
    <row r="14" spans="1:12" x14ac:dyDescent="0.35">
      <c r="B14" s="83"/>
      <c r="C14" s="84"/>
      <c r="D14" s="98"/>
      <c r="E14" s="99"/>
      <c r="F14" s="100"/>
      <c r="G14" s="33">
        <f t="shared" si="0"/>
        <v>0</v>
      </c>
      <c r="H14" s="103"/>
      <c r="I14" s="103"/>
      <c r="J14" s="103"/>
      <c r="K14" s="104"/>
      <c r="L14" s="25" t="str">
        <f t="shared" si="1"/>
        <v>Correcto</v>
      </c>
    </row>
    <row r="15" spans="1:12" x14ac:dyDescent="0.35">
      <c r="B15" s="83"/>
      <c r="C15" s="84"/>
      <c r="D15" s="98"/>
      <c r="E15" s="99"/>
      <c r="F15" s="100"/>
      <c r="G15" s="33">
        <f t="shared" si="0"/>
        <v>0</v>
      </c>
      <c r="H15" s="103"/>
      <c r="I15" s="103"/>
      <c r="J15" s="103"/>
      <c r="K15" s="104"/>
      <c r="L15" s="25" t="str">
        <f t="shared" si="1"/>
        <v>Correcto</v>
      </c>
    </row>
    <row r="16" spans="1:12" x14ac:dyDescent="0.35">
      <c r="B16" s="83"/>
      <c r="C16" s="84"/>
      <c r="D16" s="98"/>
      <c r="E16" s="99"/>
      <c r="F16" s="100"/>
      <c r="G16" s="33">
        <f t="shared" si="0"/>
        <v>0</v>
      </c>
      <c r="H16" s="103"/>
      <c r="I16" s="103"/>
      <c r="J16" s="103"/>
      <c r="K16" s="104"/>
      <c r="L16" s="25" t="str">
        <f t="shared" si="1"/>
        <v>Correcto</v>
      </c>
    </row>
    <row r="17" spans="1:12" x14ac:dyDescent="0.35">
      <c r="B17" s="83"/>
      <c r="C17" s="84"/>
      <c r="D17" s="98"/>
      <c r="E17" s="99"/>
      <c r="F17" s="100"/>
      <c r="G17" s="33">
        <f t="shared" si="0"/>
        <v>0</v>
      </c>
      <c r="H17" s="103"/>
      <c r="I17" s="103"/>
      <c r="J17" s="103"/>
      <c r="K17" s="104"/>
      <c r="L17" s="25" t="str">
        <f t="shared" si="1"/>
        <v>Correcto</v>
      </c>
    </row>
    <row r="18" spans="1:12" x14ac:dyDescent="0.35">
      <c r="B18" s="83"/>
      <c r="C18" s="84"/>
      <c r="D18" s="98"/>
      <c r="E18" s="99"/>
      <c r="F18" s="100"/>
      <c r="G18" s="33">
        <f t="shared" si="0"/>
        <v>0</v>
      </c>
      <c r="H18" s="103"/>
      <c r="I18" s="103"/>
      <c r="J18" s="103"/>
      <c r="K18" s="104"/>
      <c r="L18" s="25" t="str">
        <f t="shared" si="1"/>
        <v>Correcto</v>
      </c>
    </row>
    <row r="19" spans="1:12" x14ac:dyDescent="0.35">
      <c r="B19" s="83"/>
      <c r="C19" s="84"/>
      <c r="D19" s="98"/>
      <c r="E19" s="99"/>
      <c r="F19" s="100"/>
      <c r="G19" s="33">
        <f t="shared" si="0"/>
        <v>0</v>
      </c>
      <c r="H19" s="103"/>
      <c r="I19" s="103"/>
      <c r="J19" s="103"/>
      <c r="K19" s="104"/>
      <c r="L19" s="25" t="str">
        <f t="shared" si="1"/>
        <v>Correcto</v>
      </c>
    </row>
    <row r="20" spans="1:12" x14ac:dyDescent="0.35">
      <c r="B20" s="83"/>
      <c r="C20" s="84"/>
      <c r="D20" s="98"/>
      <c r="E20" s="99"/>
      <c r="F20" s="100"/>
      <c r="G20" s="33">
        <f t="shared" si="0"/>
        <v>0</v>
      </c>
      <c r="H20" s="103"/>
      <c r="I20" s="103"/>
      <c r="J20" s="103"/>
      <c r="K20" s="104"/>
      <c r="L20" s="25" t="str">
        <f t="shared" si="1"/>
        <v>Correcto</v>
      </c>
    </row>
    <row r="21" spans="1:12" x14ac:dyDescent="0.35">
      <c r="B21" s="83"/>
      <c r="C21" s="84"/>
      <c r="D21" s="98"/>
      <c r="E21" s="99"/>
      <c r="F21" s="100"/>
      <c r="G21" s="33">
        <f t="shared" si="0"/>
        <v>0</v>
      </c>
      <c r="H21" s="103"/>
      <c r="I21" s="103"/>
      <c r="J21" s="103"/>
      <c r="K21" s="104"/>
      <c r="L21" s="25" t="str">
        <f t="shared" si="1"/>
        <v>Correcto</v>
      </c>
    </row>
    <row r="22" spans="1:12" x14ac:dyDescent="0.35">
      <c r="B22" s="83"/>
      <c r="C22" s="84"/>
      <c r="D22" s="98"/>
      <c r="E22" s="99"/>
      <c r="F22" s="100"/>
      <c r="G22" s="33">
        <f t="shared" si="0"/>
        <v>0</v>
      </c>
      <c r="H22" s="103"/>
      <c r="I22" s="103"/>
      <c r="J22" s="103"/>
      <c r="K22" s="104"/>
      <c r="L22" s="25" t="str">
        <f t="shared" si="1"/>
        <v>Correcto</v>
      </c>
    </row>
    <row r="23" spans="1:12" x14ac:dyDescent="0.35">
      <c r="B23" s="83"/>
      <c r="C23" s="84"/>
      <c r="D23" s="98"/>
      <c r="E23" s="99"/>
      <c r="F23" s="100"/>
      <c r="G23" s="33">
        <f t="shared" si="0"/>
        <v>0</v>
      </c>
      <c r="H23" s="103"/>
      <c r="I23" s="103"/>
      <c r="J23" s="103"/>
      <c r="K23" s="104"/>
      <c r="L23" s="25" t="str">
        <f t="shared" si="1"/>
        <v>Correcto</v>
      </c>
    </row>
    <row r="24" spans="1:12" x14ac:dyDescent="0.35">
      <c r="B24" s="83"/>
      <c r="C24" s="84"/>
      <c r="D24" s="98"/>
      <c r="E24" s="99"/>
      <c r="F24" s="100"/>
      <c r="G24" s="33">
        <f t="shared" si="0"/>
        <v>0</v>
      </c>
      <c r="H24" s="103"/>
      <c r="I24" s="103"/>
      <c r="J24" s="103"/>
      <c r="K24" s="104"/>
      <c r="L24" s="25" t="str">
        <f t="shared" si="1"/>
        <v>Correcto</v>
      </c>
    </row>
    <row r="25" spans="1:12" x14ac:dyDescent="0.35">
      <c r="B25" s="83"/>
      <c r="C25" s="84"/>
      <c r="D25" s="98"/>
      <c r="E25" s="99"/>
      <c r="F25" s="100"/>
      <c r="G25" s="33">
        <f t="shared" si="0"/>
        <v>0</v>
      </c>
      <c r="H25" s="103"/>
      <c r="I25" s="103"/>
      <c r="J25" s="103"/>
      <c r="K25" s="104"/>
      <c r="L25" s="25" t="str">
        <f t="shared" si="1"/>
        <v>Correcto</v>
      </c>
    </row>
    <row r="26" spans="1:12" x14ac:dyDescent="0.35">
      <c r="B26" s="83"/>
      <c r="C26" s="84"/>
      <c r="D26" s="98"/>
      <c r="E26" s="99"/>
      <c r="F26" s="100"/>
      <c r="G26" s="33">
        <f t="shared" si="0"/>
        <v>0</v>
      </c>
      <c r="H26" s="103"/>
      <c r="I26" s="103"/>
      <c r="J26" s="103"/>
      <c r="K26" s="104"/>
      <c r="L26" s="25" t="str">
        <f t="shared" si="1"/>
        <v>Correcto</v>
      </c>
    </row>
    <row r="27" spans="1:12" x14ac:dyDescent="0.35">
      <c r="B27" s="83"/>
      <c r="C27" s="84"/>
      <c r="D27" s="98"/>
      <c r="E27" s="99"/>
      <c r="F27" s="100"/>
      <c r="G27" s="33">
        <f t="shared" si="0"/>
        <v>0</v>
      </c>
      <c r="H27" s="103"/>
      <c r="I27" s="103"/>
      <c r="J27" s="103"/>
      <c r="K27" s="104"/>
      <c r="L27" s="25" t="str">
        <f t="shared" si="1"/>
        <v>Correcto</v>
      </c>
    </row>
    <row r="28" spans="1:12" x14ac:dyDescent="0.35">
      <c r="B28" s="83"/>
      <c r="C28" s="84"/>
      <c r="D28" s="98"/>
      <c r="E28" s="99"/>
      <c r="F28" s="100"/>
      <c r="G28" s="33">
        <f t="shared" si="0"/>
        <v>0</v>
      </c>
      <c r="H28" s="103"/>
      <c r="I28" s="103"/>
      <c r="J28" s="103"/>
      <c r="K28" s="104"/>
      <c r="L28" s="25" t="str">
        <f t="shared" si="1"/>
        <v>Correcto</v>
      </c>
    </row>
    <row r="29" spans="1:12" ht="15" thickBot="1" x14ac:dyDescent="0.4">
      <c r="B29" s="86"/>
      <c r="C29" s="87"/>
      <c r="D29" s="101"/>
      <c r="E29" s="102"/>
      <c r="F29" s="111"/>
      <c r="G29" s="51">
        <f t="shared" si="0"/>
        <v>0</v>
      </c>
      <c r="H29" s="112"/>
      <c r="I29" s="112"/>
      <c r="J29" s="112"/>
      <c r="K29" s="113"/>
      <c r="L29" s="25" t="str">
        <f t="shared" si="1"/>
        <v>Correcto</v>
      </c>
    </row>
    <row r="30" spans="1:12" ht="15" thickBot="1" x14ac:dyDescent="0.4">
      <c r="B30" s="19"/>
      <c r="C30" s="19"/>
      <c r="D30" s="19"/>
      <c r="E30" s="20"/>
      <c r="F30" s="21"/>
      <c r="G30" s="21"/>
      <c r="H30" s="21"/>
      <c r="I30" s="21"/>
      <c r="J30" s="21"/>
    </row>
    <row r="31" spans="1:12" s="48" customFormat="1" ht="16" thickBot="1" x14ac:dyDescent="0.4">
      <c r="A31" s="50"/>
      <c r="B31" s="131" t="s">
        <v>2</v>
      </c>
      <c r="C31" s="132"/>
      <c r="D31" s="132"/>
      <c r="E31" s="132"/>
      <c r="F31" s="46"/>
      <c r="G31" s="52">
        <f>SUM(G9:G29)</f>
        <v>0</v>
      </c>
      <c r="H31" s="53">
        <f>SUM(H9:H29)</f>
        <v>0</v>
      </c>
      <c r="I31" s="53">
        <f t="shared" ref="I31:J31" si="2">SUM(I9:I29)</f>
        <v>0</v>
      </c>
      <c r="J31" s="53">
        <f t="shared" si="2"/>
        <v>0</v>
      </c>
    </row>
    <row r="33" spans="2:2" x14ac:dyDescent="0.35">
      <c r="B33" s="5" t="s">
        <v>59</v>
      </c>
    </row>
    <row r="34" spans="2:2" x14ac:dyDescent="0.35">
      <c r="B34" s="5" t="s">
        <v>60</v>
      </c>
    </row>
    <row r="55" spans="1:1" x14ac:dyDescent="0.35">
      <c r="A55" s="2" t="s">
        <v>16</v>
      </c>
    </row>
    <row r="56" spans="1:1" x14ac:dyDescent="0.35">
      <c r="A56" s="2" t="s">
        <v>8</v>
      </c>
    </row>
    <row r="57" spans="1:1" x14ac:dyDescent="0.35">
      <c r="A57" s="2" t="s">
        <v>9</v>
      </c>
    </row>
    <row r="58" spans="1:1" x14ac:dyDescent="0.35">
      <c r="A58" s="2" t="s">
        <v>17</v>
      </c>
    </row>
    <row r="59" spans="1:1" x14ac:dyDescent="0.35">
      <c r="A59" s="2" t="s">
        <v>10</v>
      </c>
    </row>
    <row r="60" spans="1:1" x14ac:dyDescent="0.35">
      <c r="A60" s="2" t="s">
        <v>18</v>
      </c>
    </row>
    <row r="61" spans="1:1" x14ac:dyDescent="0.35">
      <c r="A61" s="2" t="s">
        <v>11</v>
      </c>
    </row>
    <row r="62" spans="1:1" x14ac:dyDescent="0.35">
      <c r="A62" s="2" t="s">
        <v>19</v>
      </c>
    </row>
    <row r="63" spans="1:1" x14ac:dyDescent="0.35">
      <c r="A63" s="2" t="s">
        <v>20</v>
      </c>
    </row>
    <row r="64" spans="1:1" x14ac:dyDescent="0.35">
      <c r="A64" s="2" t="s">
        <v>21</v>
      </c>
    </row>
    <row r="65" spans="1:1" x14ac:dyDescent="0.35">
      <c r="A65" s="2" t="s">
        <v>12</v>
      </c>
    </row>
    <row r="66" spans="1:1" x14ac:dyDescent="0.35">
      <c r="A66" s="2" t="s">
        <v>22</v>
      </c>
    </row>
    <row r="67" spans="1:1" x14ac:dyDescent="0.35">
      <c r="A67" s="2" t="s">
        <v>44</v>
      </c>
    </row>
    <row r="68" spans="1:1" x14ac:dyDescent="0.35">
      <c r="A68" s="2" t="s">
        <v>13</v>
      </c>
    </row>
    <row r="69" spans="1:1" x14ac:dyDescent="0.35">
      <c r="A69" s="2" t="s">
        <v>14</v>
      </c>
    </row>
    <row r="70" spans="1:1" x14ac:dyDescent="0.35">
      <c r="A70" s="2" t="s">
        <v>23</v>
      </c>
    </row>
    <row r="71" spans="1:1" x14ac:dyDescent="0.35">
      <c r="A71" s="2" t="s">
        <v>24</v>
      </c>
    </row>
    <row r="72" spans="1:1" x14ac:dyDescent="0.35">
      <c r="A72" s="2" t="s">
        <v>25</v>
      </c>
    </row>
    <row r="73" spans="1:1" x14ac:dyDescent="0.35">
      <c r="A73" s="2" t="s">
        <v>15</v>
      </c>
    </row>
    <row r="74" spans="1:1" x14ac:dyDescent="0.35">
      <c r="A74" s="2" t="s">
        <v>26</v>
      </c>
    </row>
  </sheetData>
  <sheetProtection algorithmName="SHA-512" hashValue="gEjZrt3O84e2bnANphOJ46MUetU2nSk28oZBP/4r3yxJ00CskxfR1NuSNBPSBdxgS6JijdcAs34kvZpVQ/fcAw==" saltValue="w16AjCXnZqxFJSD4Y8cyGg==" spinCount="100000" sheet="1" objects="1" scenarios="1" selectLockedCells="1"/>
  <mergeCells count="11">
    <mergeCell ref="B31:E31"/>
    <mergeCell ref="B6:K6"/>
    <mergeCell ref="B3:K4"/>
    <mergeCell ref="H7:J7"/>
    <mergeCell ref="B7:B8"/>
    <mergeCell ref="C7:C8"/>
    <mergeCell ref="D7:D8"/>
    <mergeCell ref="E7:E8"/>
    <mergeCell ref="F7:F8"/>
    <mergeCell ref="G7:G8"/>
    <mergeCell ref="K7:K8"/>
  </mergeCells>
  <conditionalFormatting sqref="L9:L29">
    <cfRule type="cellIs" dxfId="1" priority="1" operator="equal">
      <formula>"Error en distribución"</formula>
    </cfRule>
    <cfRule type="cellIs" dxfId="0" priority="2" operator="equal">
      <formula>"Correcto"</formula>
    </cfRule>
  </conditionalFormatting>
  <dataValidations count="1">
    <dataValidation type="list" allowBlank="1" showInputMessage="1" showErrorMessage="1" sqref="B9:B29" xr:uid="{00000000-0002-0000-0400-000000000000}">
      <formula1>$A$55:$A$74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2EFD43F-70C0-4662-BCB8-FF293B92EADA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651BBA1-B109-474E-AC23-97E7249620B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RESUMEN </vt:lpstr>
      <vt:lpstr>GASTO EN PERSONAL</vt:lpstr>
      <vt:lpstr>INFRAESTRUCTURA Y MOBILIARIO</vt:lpstr>
      <vt:lpstr>EQUIPAMIENTO</vt:lpstr>
      <vt:lpstr>GASTOS DE OPERACIÓN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De la Fuente Vega</dc:creator>
  <cp:lastModifiedBy>Andreas Reisenegger</cp:lastModifiedBy>
  <dcterms:created xsi:type="dcterms:W3CDTF">2018-05-08T13:00:42Z</dcterms:created>
  <dcterms:modified xsi:type="dcterms:W3CDTF">2022-02-01T15:50:43Z</dcterms:modified>
</cp:coreProperties>
</file>